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овая папка\паспорти бюджетних програм\Паспорти бюджетних програм на 2021 рік\зміни до паспортів сесія VII\"/>
    </mc:Choice>
  </mc:AlternateContent>
  <bookViews>
    <workbookView xWindow="480" yWindow="135" windowWidth="24240" windowHeight="13740"/>
  </bookViews>
  <sheets>
    <sheet name="КПК0116030" sheetId="18" r:id="rId1"/>
  </sheets>
  <definedNames>
    <definedName name="_xlnm.Print_Area" localSheetId="0">КПК0116030!$A$1:$BM$146</definedName>
  </definedNames>
  <calcPr calcId="162913" refMode="R1C1"/>
</workbook>
</file>

<file path=xl/calcChain.xml><?xml version="1.0" encoding="utf-8"?>
<calcChain xmlns="http://schemas.openxmlformats.org/spreadsheetml/2006/main">
  <c r="AW129" i="18" l="1"/>
  <c r="BE129" i="18" s="1"/>
  <c r="BE131" i="18"/>
  <c r="AS62" i="18"/>
  <c r="D62" i="18"/>
  <c r="AK61" i="18"/>
  <c r="AK63" i="18" s="1"/>
  <c r="D61" i="18"/>
  <c r="AW133" i="18" l="1"/>
  <c r="BE133" i="18" s="1"/>
  <c r="AW119" i="18"/>
  <c r="BE119" i="18" s="1"/>
  <c r="BE126" i="18"/>
  <c r="BE122" i="18"/>
  <c r="BE121" i="18"/>
  <c r="AW124" i="18" l="1"/>
  <c r="BE124" i="18" s="1"/>
  <c r="AJ71" i="18" l="1"/>
  <c r="AJ72" i="18" s="1"/>
  <c r="AS61" i="18"/>
  <c r="AC58" i="18"/>
  <c r="AC60" i="18"/>
  <c r="AO107" i="18" s="1"/>
  <c r="I23" i="18" l="1"/>
  <c r="AC63" i="18"/>
  <c r="AS22" i="18" s="1"/>
  <c r="AO113" i="18"/>
  <c r="U22" i="18" l="1"/>
  <c r="AB71" i="18"/>
  <c r="AB72" i="18" s="1"/>
  <c r="AO97" i="18"/>
  <c r="BE97" i="18" s="1"/>
  <c r="AO80" i="18"/>
  <c r="AO84" i="18" s="1"/>
  <c r="BE103" i="18"/>
  <c r="BE102" i="18"/>
  <c r="BE101" i="18"/>
  <c r="BE99" i="18"/>
  <c r="BE98" i="18"/>
  <c r="AW95" i="18"/>
  <c r="BE95" i="18" s="1"/>
  <c r="BE94" i="18"/>
  <c r="BE93" i="18"/>
  <c r="AW91" i="18"/>
  <c r="BE91" i="18" s="1"/>
  <c r="AW90" i="18"/>
  <c r="BE90" i="18" s="1"/>
  <c r="AW89" i="18"/>
  <c r="BE89" i="18" s="1"/>
  <c r="BE116" i="18"/>
  <c r="BE115" i="18"/>
  <c r="BE113" i="18"/>
  <c r="BE112" i="18"/>
  <c r="BE110" i="18"/>
  <c r="BE109" i="18"/>
  <c r="AW107" i="18"/>
  <c r="BE107" i="18" s="1"/>
  <c r="BE106" i="18"/>
  <c r="BE86" i="18"/>
  <c r="BE82" i="18"/>
  <c r="D59" i="18"/>
  <c r="BE80" i="18" l="1"/>
  <c r="BE84" i="18" s="1"/>
  <c r="AR72" i="18" l="1"/>
  <c r="AR71" i="18"/>
  <c r="AS63" i="18"/>
  <c r="AS60" i="18"/>
  <c r="AS59" i="18"/>
  <c r="AS58" i="18"/>
</calcChain>
</file>

<file path=xl/sharedStrings.xml><?xml version="1.0" encoding="utf-8"?>
<sst xmlns="http://schemas.openxmlformats.org/spreadsheetml/2006/main" count="250" uniqueCount="149">
  <si>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</si>
  <si>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</si>
  <si>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</si>
  <si>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</si>
  <si>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</si>
  <si>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</si>
  <si>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</si>
  <si>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</si>
  <si>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</si>
  <si>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</si>
  <si>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</si>
  <si>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</si>
  <si>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</si>
  <si>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</si>
  <si>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</si>
  <si>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</si>
  <si>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</si>
  <si>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</si>
  <si>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</si>
  <si>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</si>
  <si>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</si>
  <si>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</si>
  <si>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</si>
  <si>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</si>
  <si>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</si>
  <si>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</si>
  <si>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</si>
  <si>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</si>
  <si>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</si>
  <si>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</si>
  <si>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</si>
  <si>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</si>
  <si>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</si>
  <si>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</si>
  <si>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</si>
  <si>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</si>
  <si>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</si>
  <si>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</si>
  <si>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</si>
  <si>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</si>
  <si>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</si>
  <si>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</si>
  <si>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</si>
  <si>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</si>
  <si>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</si>
  <si>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</si>
  <si>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</si>
  <si>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</si>
  <si>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</si>
  <si>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</si>
  <si>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</si>
  <si>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</si>
  <si>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</si>
  <si>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</si>
  <si>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</si>
  <si>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</si>
  <si>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</si>
  <si>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</si>
  <si>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</si>
  <si>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</si>
  <si>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</si>
  <si>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</si>
  <si>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</si>
  <si>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</si>
  <si>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</si>
  <si>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од.</t>
  </si>
  <si>
    <t>Звітність установи</t>
  </si>
  <si>
    <t>Кошторис установи</t>
  </si>
  <si>
    <t>Розрахунок</t>
  </si>
  <si>
    <t>0100000</t>
  </si>
  <si>
    <t>Розпорядження</t>
  </si>
  <si>
    <t>Новоселицька міська рада</t>
  </si>
  <si>
    <t>Фінансовий відділ Новоселицької міської ради</t>
  </si>
  <si>
    <t>Міський голова</t>
  </si>
  <si>
    <t>Начальник фінансового відділу</t>
  </si>
  <si>
    <t>Марія НІКОРИЧ</t>
  </si>
  <si>
    <t>Наталія КІЦАК</t>
  </si>
  <si>
    <t>04062050</t>
  </si>
  <si>
    <t>2452600000</t>
  </si>
  <si>
    <t>гривень</t>
  </si>
  <si>
    <t>бюджетної програми місцевого бюджету на 2021  рік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</si>
  <si>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</si>
  <si>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0110000</t>
  </si>
  <si>
    <t>0620</t>
  </si>
  <si>
    <t>Створення, збереження, забезпечення сприятливих умов для життєдіяльності людини, шляхом надання послуг щодо належного утримання, ефективної експлуатації об’єктів  благоустрою та розвитку відповідної інфраструктури</t>
  </si>
  <si>
    <t>Забезпечення здійснення технічного обслуговування та утримання мереж зовнішнього освітлення</t>
  </si>
  <si>
    <t>Забезпечення санітарного утримання територій</t>
  </si>
  <si>
    <t>Забезпечення утримання в належному технічному стані обєктів вулично-дорожньої мережі</t>
  </si>
  <si>
    <t xml:space="preserve"> Забезпечення утримання в належному технічному стані обєктів вулично-дорожньої мережі</t>
  </si>
  <si>
    <t>Обсяг видатків на здійснення  обслуговування вулиць</t>
  </si>
  <si>
    <t>Обсяг видатків на вуличне освітлення</t>
  </si>
  <si>
    <t>Обсяг видатків на придбання інвентарю корострокового користування</t>
  </si>
  <si>
    <t>Площа, на якій планується ведення робіт по здійснення  обслуговування вулиць</t>
  </si>
  <si>
    <t>Кількість точок обліку електричної енергії</t>
  </si>
  <si>
    <t>Середня вартість 1 кВт/год</t>
  </si>
  <si>
    <t>Середня  ватрість обслуговування та утримання однієї світлоточки</t>
  </si>
  <si>
    <t>Відсоток забезпечення вуличним освітленням</t>
  </si>
  <si>
    <t>Відсоток обслуговування світлоточок</t>
  </si>
  <si>
    <t>Підвищення рівня благоустрою громади</t>
  </si>
  <si>
    <t>0116030</t>
  </si>
  <si>
    <t>Організація благоустрою населених пунктів</t>
  </si>
  <si>
    <t>6030</t>
  </si>
  <si>
    <t>Рішення ІI сесії Новоселицької міської ради VІІІ скликання №2/7 "Про міський бюджет на 2021 рік" від 22 грудня 2020 року;</t>
  </si>
  <si>
    <t>Рішення IV сесії VIІI скликання Новоселицької міської ради №4/2  від 26.02.2021 "Про внесення змін до міського бюджету на 2021 рік".</t>
  </si>
  <si>
    <t>Завдання. Забезпечення утримання в належному технічному стані обєктів вулично-дорожньої мережі</t>
  </si>
  <si>
    <t>Затрат</t>
  </si>
  <si>
    <t>Продукту</t>
  </si>
  <si>
    <t>Ефективності</t>
  </si>
  <si>
    <t>Середні видатки на здійснення 1 км   обслуговування вулиць</t>
  </si>
  <si>
    <t>Якості</t>
  </si>
  <si>
    <t>Відсоток використання коштів</t>
  </si>
  <si>
    <t>відсоток</t>
  </si>
  <si>
    <t>м. куб.</t>
  </si>
  <si>
    <t>Завдання. Забезпечення здійснення технічного обслуговування та утримання мереж зовнішнього освітлення</t>
  </si>
  <si>
    <t>Кількість світлоточок, які планується обслуговувати (заміна лампи, кабелю, кронштейну, затискачу, патрону, тощо)</t>
  </si>
  <si>
    <t>Завдання. Забезпечення санітарного утримання територій</t>
  </si>
  <si>
    <t>Обсяг видатків на ліквідацію стихійних сміттєзвалищ</t>
  </si>
  <si>
    <t>Обсяг видатків на прибирання вулиць, покосів трави в громадських місцях</t>
  </si>
  <si>
    <t>Обсяг видатків на санітарну очистку кладовищ</t>
  </si>
  <si>
    <t>Планова кількість ліквідованих звалищ</t>
  </si>
  <si>
    <t>Площа, що підлягає прибиранню вулиць, покосів трави в громадських місцях</t>
  </si>
  <si>
    <t>100 м. кв.</t>
  </si>
  <si>
    <t>Загальна площа на які здійснено санітарну очистку кладовищ</t>
  </si>
  <si>
    <t>Середня вартість ліквідації 1 м. куб. звалищ</t>
  </si>
  <si>
    <t>Середня  ватрість утримання  100 м. кв. площі, що підлягає прибиранню, покосів трави в громадських місцях</t>
  </si>
  <si>
    <t>Середня  ватрість здійснення 100 м. кв. санітарної очистки кладовищ</t>
  </si>
  <si>
    <t>Динаміка ліквідації стихійних сміттєзвалищ в порівнянні з попереднім роком</t>
  </si>
  <si>
    <t>Динаміка площі, що підлягає прибиранню вулиць, покосів трави в громадських місцях, в порівнянні з минулим роком</t>
  </si>
  <si>
    <t>Динаміка площі, на які здійснено санітарну очистку кладовищ, в порівнянні з минулим роком</t>
  </si>
  <si>
    <t>грн</t>
  </si>
  <si>
    <t xml:space="preserve">Конституція України;																																																															_x000D__x000D_
"Бюджетний кодекс України;																																																														_x000D__x000D_
Закон України "Про місцеве самоврядування в Україні" від 21.05.1997 № 280/97-ВР зі змінами;																																																															_x000D__x000D_
Наказ Міністерства фінансів України "Про деякі питання запровадження програмно-цільового методу складання та виконання місцевих бюджетів" від 26.08.2014 №836, зі змінами та доповненнями;                                                                                                                                                                                                                                                                                                      _x000D_Наказ Міністерства фінансів України «Про затвердження Примірного переліку результативних показників бюджетних програм для місцевих бюджетів за видатками, що можуть здійснюватися  з усіх місцевих бюджетів» від 27.07.2011 року № 765;                _x000D_
Наказ Міністерства фінансів України «Про затвердження Інструкції з підготовки бюджетних запитів» від 06.06.2012 року № 687, зі змінами_x000D_
</t>
  </si>
  <si>
    <r>
      <t>км</t>
    </r>
    <r>
      <rPr>
        <sz val="10"/>
        <rFont val="Calibri"/>
        <family val="2"/>
        <charset val="204"/>
      </rPr>
      <t>²</t>
    </r>
  </si>
  <si>
    <t xml:space="preserve">Програма реформування і розвитку житлово-комунального господарства Новоселицької об’єднаної територіальної громади на 2020-2021 роки
</t>
  </si>
  <si>
    <t>Рішення ХХХІІ сесія Новоселицької міської ради VІІ скликання №32/9 від 19.12.2019 "Про затвердження програми реформування і розвитку житлово-комунального господарства Новоселицької об’єднаної територіальної громади на 2020-2021 роки";</t>
  </si>
  <si>
    <t>грн.</t>
  </si>
  <si>
    <t>Обсяг видатків на придбання обладнання та предметів довгострокового користування, всього</t>
  </si>
  <si>
    <t>Кількість придбаного обладнання для ігрового майданчика</t>
  </si>
  <si>
    <t>Середні витрати на придбання однієї одиниці обладнання для ігрового майданчика</t>
  </si>
  <si>
    <t>Відсоток установ, в яких здійснено придбання обладнання та предметів довгострокового користування</t>
  </si>
  <si>
    <t>Рішення V сесії  Новоселицької міської ради VIІI скликання №5/11  від 25.03.2021 "Про внесення змін до міського бюджету на 2021 рік".</t>
  </si>
  <si>
    <t>Рішення VIІ сесії  Новоселицької міської ради VIІI скликання №7/15 від 28.05.2021 "Про внесення змін до міського бюджету на 2021 рік".</t>
  </si>
  <si>
    <t xml:space="preserve">Придбання ігрового майданчика для сіл громади </t>
  </si>
  <si>
    <t>Задання. Придбання ігрового майданчика для громади</t>
  </si>
  <si>
    <t>Кількість сіл для яких планується придбання ігрового майданчика (Берестя, Довжок)</t>
  </si>
  <si>
    <t>Придбання  гусениці для трактора ДТ-75</t>
  </si>
  <si>
    <t>Задання. Придбання  гусениці для трактора ДТ-75</t>
  </si>
  <si>
    <t>Обсяг видатків на придбання  гусениці для трактора ДТ-75, всього</t>
  </si>
  <si>
    <t xml:space="preserve">Кількість придбаного обладнання </t>
  </si>
  <si>
    <t>Середні витрати на придбання однієї одиниці обладнання для для трактора ДТ-75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</si>
</sst>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9" xfId="0" applyNumberFormat="1" applyFont="1" applyBorder="1" applyAlignment="1">
      <alignment horizontal="center" vertical="top" wrapText="1"/>
    </xf>
    <xf numFmtId="0" fontId="2" fillId="0" borderId="10" xfId="0" applyNumberFormat="1" applyFont="1" applyBorder="1" applyAlignment="1">
      <alignment horizontal="center" vertical="top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vertical="top" wrapText="1"/>
    </xf>
    <xf numFmtId="0" fontId="2" fillId="0" borderId="9" xfId="0" applyNumberFormat="1" applyFont="1" applyBorder="1" applyAlignment="1">
      <alignment vertical="top" wrapText="1"/>
    </xf>
    <xf numFmtId="0" fontId="2" fillId="0" borderId="10" xfId="0" applyNumberFormat="1" applyFont="1" applyBorder="1" applyAlignment="1">
      <alignment vertical="top" wrapText="1"/>
    </xf>
    <xf numFmtId="0" fontId="8" fillId="0" borderId="9" xfId="0" applyNumberFormat="1" applyFont="1" applyBorder="1" applyAlignment="1">
      <alignment horizontal="center" vertical="top" wrapText="1"/>
    </xf>
    <xf numFmtId="0" fontId="8" fillId="0" borderId="10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6"/>
  <sheetViews>
    <sheetView tabSelected="1" view="pageBreakPreview" topLeftCell="A132" zoomScaleNormal="100" zoomScaleSheetLayoutView="100" workbookViewId="0">
      <selection activeCell="W136" sqref="W136:AM13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6" t="s">
        <v>35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</row>
    <row r="2" spans="1:77" ht="15.95" customHeight="1" x14ac:dyDescent="0.2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 x14ac:dyDescent="0.2">
      <c r="AO3" s="88" t="s">
        <v>70</v>
      </c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</row>
    <row r="4" spans="1:77" ht="32.1" customHeight="1" x14ac:dyDescent="0.2">
      <c r="AO4" s="89" t="s">
        <v>71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90" t="s">
        <v>20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ht="7.5" customHeight="1" x14ac:dyDescent="0.2"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</row>
    <row r="7" spans="1:77" ht="12.75" customHeight="1" x14ac:dyDescent="0.2">
      <c r="AO7" s="98"/>
      <c r="AP7" s="98"/>
      <c r="AQ7" s="98"/>
      <c r="AR7" s="98"/>
      <c r="AS7" s="98"/>
      <c r="AT7" s="98"/>
      <c r="AU7" s="98"/>
      <c r="AV7" s="1" t="s">
        <v>63</v>
      </c>
      <c r="AW7" s="98"/>
      <c r="AX7" s="98"/>
      <c r="AY7" s="98"/>
      <c r="AZ7" s="98"/>
      <c r="BA7" s="98"/>
      <c r="BB7" s="98"/>
      <c r="BC7" s="98"/>
      <c r="BD7" s="98"/>
      <c r="BE7" s="98"/>
      <c r="BF7" s="9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99" t="s">
        <v>21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</row>
    <row r="11" spans="1:77" ht="15.75" customHeight="1" x14ac:dyDescent="0.2">
      <c r="A11" s="99" t="s">
        <v>80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95" t="s">
        <v>69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34"/>
      <c r="N13" s="97" t="s">
        <v>71</v>
      </c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35"/>
      <c r="AU13" s="95" t="s">
        <v>77</v>
      </c>
      <c r="AV13" s="96"/>
      <c r="AW13" s="96"/>
      <c r="AX13" s="96"/>
      <c r="AY13" s="96"/>
      <c r="AZ13" s="96"/>
      <c r="BA13" s="96"/>
      <c r="BB13" s="9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3" t="s">
        <v>56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33"/>
      <c r="N14" s="94" t="s">
        <v>62</v>
      </c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33"/>
      <c r="AU14" s="93" t="s">
        <v>55</v>
      </c>
      <c r="AV14" s="93"/>
      <c r="AW14" s="93"/>
      <c r="AX14" s="93"/>
      <c r="AY14" s="93"/>
      <c r="AZ14" s="93"/>
      <c r="BA14" s="93"/>
      <c r="BB14" s="9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5.75" customHeight="1" x14ac:dyDescent="0.2">
      <c r="A16" s="36" t="s">
        <v>4</v>
      </c>
      <c r="B16" s="95" t="s">
        <v>82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34"/>
      <c r="N16" s="97" t="s">
        <v>81</v>
      </c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35"/>
      <c r="AU16" s="95" t="s">
        <v>77</v>
      </c>
      <c r="AV16" s="96"/>
      <c r="AW16" s="96"/>
      <c r="AX16" s="96"/>
      <c r="AY16" s="96"/>
      <c r="AZ16" s="96"/>
      <c r="BA16" s="96"/>
      <c r="BB16" s="9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3" t="s">
        <v>56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33"/>
      <c r="N17" s="94" t="s">
        <v>61</v>
      </c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33"/>
      <c r="AU17" s="93" t="s">
        <v>55</v>
      </c>
      <c r="AV17" s="93"/>
      <c r="AW17" s="93"/>
      <c r="AX17" s="93"/>
      <c r="AY17" s="93"/>
      <c r="AZ17" s="93"/>
      <c r="BA17" s="93"/>
      <c r="BB17" s="9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95" t="s">
        <v>99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N19" s="95" t="s">
        <v>101</v>
      </c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26"/>
      <c r="AA19" s="95" t="s">
        <v>83</v>
      </c>
      <c r="AB19" s="96"/>
      <c r="AC19" s="96"/>
      <c r="AD19" s="96"/>
      <c r="AE19" s="96"/>
      <c r="AF19" s="96"/>
      <c r="AG19" s="96"/>
      <c r="AH19" s="96"/>
      <c r="AI19" s="96"/>
      <c r="AJ19" s="26"/>
      <c r="AK19" s="102" t="s">
        <v>100</v>
      </c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26"/>
      <c r="BE19" s="95" t="s">
        <v>78</v>
      </c>
      <c r="BF19" s="96"/>
      <c r="BG19" s="96"/>
      <c r="BH19" s="96"/>
      <c r="BI19" s="96"/>
      <c r="BJ19" s="96"/>
      <c r="BK19" s="96"/>
      <c r="BL19" s="9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3" t="s">
        <v>56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N20" s="93" t="s">
        <v>57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28"/>
      <c r="AA20" s="100" t="s">
        <v>58</v>
      </c>
      <c r="AB20" s="100"/>
      <c r="AC20" s="100"/>
      <c r="AD20" s="100"/>
      <c r="AE20" s="100"/>
      <c r="AF20" s="100"/>
      <c r="AG20" s="100"/>
      <c r="AH20" s="100"/>
      <c r="AI20" s="100"/>
      <c r="AJ20" s="28"/>
      <c r="AK20" s="101" t="s">
        <v>59</v>
      </c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28"/>
      <c r="BE20" s="93" t="s">
        <v>60</v>
      </c>
      <c r="BF20" s="93"/>
      <c r="BG20" s="93"/>
      <c r="BH20" s="93"/>
      <c r="BI20" s="93"/>
      <c r="BJ20" s="93"/>
      <c r="BK20" s="93"/>
      <c r="BL20" s="9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0" t="s">
        <v>50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1">
        <f>AS22+I23</f>
        <v>2606700</v>
      </c>
      <c r="V22" s="111"/>
      <c r="W22" s="111"/>
      <c r="X22" s="111"/>
      <c r="Y22" s="111"/>
      <c r="Z22" s="111"/>
      <c r="AA22" s="111"/>
      <c r="AB22" s="111"/>
      <c r="AC22" s="111"/>
      <c r="AD22" s="111"/>
      <c r="AE22" s="112" t="s">
        <v>51</v>
      </c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1">
        <f>AC63</f>
        <v>2476700</v>
      </c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04" t="s">
        <v>23</v>
      </c>
      <c r="BE22" s="104"/>
      <c r="BF22" s="104"/>
      <c r="BG22" s="104"/>
      <c r="BH22" s="104"/>
      <c r="BI22" s="104"/>
      <c r="BJ22" s="104"/>
      <c r="BK22" s="104"/>
      <c r="BL22" s="104"/>
    </row>
    <row r="23" spans="1:79" ht="24.95" customHeight="1" x14ac:dyDescent="0.2">
      <c r="A23" s="104" t="s">
        <v>22</v>
      </c>
      <c r="B23" s="104"/>
      <c r="C23" s="104"/>
      <c r="D23" s="104"/>
      <c r="E23" s="104"/>
      <c r="F23" s="104"/>
      <c r="G23" s="104"/>
      <c r="H23" s="104"/>
      <c r="I23" s="111">
        <f>AK63</f>
        <v>130000</v>
      </c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04" t="s">
        <v>24</v>
      </c>
      <c r="U23" s="104"/>
      <c r="V23" s="104"/>
      <c r="W23" s="10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7" t="s">
        <v>37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125.25" customHeight="1" x14ac:dyDescent="0.2">
      <c r="A26" s="103" t="s">
        <v>130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30" customHeight="1" x14ac:dyDescent="0.2">
      <c r="A27" s="92" t="s">
        <v>133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</row>
    <row r="28" spans="1:79" ht="15.75" x14ac:dyDescent="0.2">
      <c r="A28" s="92" t="s">
        <v>102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</row>
    <row r="29" spans="1:79" ht="15.75" x14ac:dyDescent="0.2">
      <c r="A29" s="92" t="s">
        <v>103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</row>
    <row r="30" spans="1:79" ht="15.95" customHeight="1" x14ac:dyDescent="0.2">
      <c r="A30" s="92" t="s">
        <v>139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</row>
    <row r="31" spans="1:79" ht="15.95" customHeight="1" x14ac:dyDescent="0.2">
      <c r="A31" s="143" t="s">
        <v>140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3"/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75" customHeight="1" x14ac:dyDescent="0.2">
      <c r="A33" s="104" t="s">
        <v>36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</row>
    <row r="34" spans="1:79" ht="14.25" customHeight="1" x14ac:dyDescent="0.2">
      <c r="A34" s="105" t="s">
        <v>28</v>
      </c>
      <c r="B34" s="105"/>
      <c r="C34" s="105"/>
      <c r="D34" s="105"/>
      <c r="E34" s="105"/>
      <c r="F34" s="105"/>
      <c r="G34" s="106" t="s">
        <v>40</v>
      </c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8"/>
    </row>
    <row r="35" spans="1:79" ht="15.75" hidden="1" x14ac:dyDescent="0.2">
      <c r="A35" s="109">
        <v>1</v>
      </c>
      <c r="B35" s="109"/>
      <c r="C35" s="109"/>
      <c r="D35" s="109"/>
      <c r="E35" s="109"/>
      <c r="F35" s="109"/>
      <c r="G35" s="106">
        <v>2</v>
      </c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8"/>
    </row>
    <row r="36" spans="1:79" ht="10.5" hidden="1" customHeight="1" x14ac:dyDescent="0.2">
      <c r="A36" s="45" t="s">
        <v>33</v>
      </c>
      <c r="B36" s="45"/>
      <c r="C36" s="45"/>
      <c r="D36" s="45"/>
      <c r="E36" s="45"/>
      <c r="F36" s="45"/>
      <c r="G36" s="113" t="s">
        <v>7</v>
      </c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5"/>
      <c r="CA36" s="1" t="s">
        <v>49</v>
      </c>
    </row>
    <row r="37" spans="1:79" ht="25.5" customHeight="1" x14ac:dyDescent="0.2">
      <c r="A37" s="45">
        <v>1</v>
      </c>
      <c r="B37" s="45"/>
      <c r="C37" s="45"/>
      <c r="D37" s="45"/>
      <c r="E37" s="45"/>
      <c r="F37" s="45"/>
      <c r="G37" s="59" t="s">
        <v>84</v>
      </c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1"/>
      <c r="CA37" s="1" t="s">
        <v>48</v>
      </c>
    </row>
    <row r="38" spans="1:79" ht="12.7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</row>
    <row r="39" spans="1:79" ht="15.95" customHeight="1" x14ac:dyDescent="0.2">
      <c r="A39" s="104" t="s">
        <v>38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</row>
    <row r="40" spans="1:79" ht="15.95" customHeight="1" x14ac:dyDescent="0.2">
      <c r="A40" s="116" t="s">
        <v>98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</row>
    <row r="41" spans="1:79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.75" customHeight="1" x14ac:dyDescent="0.2">
      <c r="A42" s="104" t="s">
        <v>39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</row>
    <row r="43" spans="1:79" ht="11.25" customHeight="1" x14ac:dyDescent="0.2">
      <c r="A43" s="105" t="s">
        <v>28</v>
      </c>
      <c r="B43" s="105"/>
      <c r="C43" s="105"/>
      <c r="D43" s="105"/>
      <c r="E43" s="105"/>
      <c r="F43" s="105"/>
      <c r="G43" s="106" t="s">
        <v>25</v>
      </c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8"/>
    </row>
    <row r="44" spans="1:79" ht="15.75" hidden="1" x14ac:dyDescent="0.2">
      <c r="A44" s="109">
        <v>1</v>
      </c>
      <c r="B44" s="109"/>
      <c r="C44" s="109"/>
      <c r="D44" s="109"/>
      <c r="E44" s="109"/>
      <c r="F44" s="109"/>
      <c r="G44" s="106">
        <v>2</v>
      </c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  <c r="BI44" s="107"/>
      <c r="BJ44" s="107"/>
      <c r="BK44" s="107"/>
      <c r="BL44" s="108"/>
    </row>
    <row r="45" spans="1:79" ht="10.5" hidden="1" customHeight="1" x14ac:dyDescent="0.2">
      <c r="A45" s="45" t="s">
        <v>6</v>
      </c>
      <c r="B45" s="45"/>
      <c r="C45" s="45"/>
      <c r="D45" s="45"/>
      <c r="E45" s="45"/>
      <c r="F45" s="45"/>
      <c r="G45" s="113" t="s">
        <v>7</v>
      </c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4"/>
      <c r="AZ45" s="114"/>
      <c r="BA45" s="114"/>
      <c r="BB45" s="114"/>
      <c r="BC45" s="114"/>
      <c r="BD45" s="114"/>
      <c r="BE45" s="114"/>
      <c r="BF45" s="114"/>
      <c r="BG45" s="114"/>
      <c r="BH45" s="114"/>
      <c r="BI45" s="114"/>
      <c r="BJ45" s="114"/>
      <c r="BK45" s="114"/>
      <c r="BL45" s="115"/>
      <c r="CA45" s="1" t="s">
        <v>11</v>
      </c>
    </row>
    <row r="46" spans="1:79" ht="12.75" customHeight="1" x14ac:dyDescent="0.2">
      <c r="A46" s="45">
        <v>1</v>
      </c>
      <c r="B46" s="45"/>
      <c r="C46" s="45"/>
      <c r="D46" s="45"/>
      <c r="E46" s="45"/>
      <c r="F46" s="45"/>
      <c r="G46" s="59" t="s">
        <v>85</v>
      </c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1"/>
      <c r="CA46" s="1" t="s">
        <v>12</v>
      </c>
    </row>
    <row r="47" spans="1:79" ht="12.75" customHeight="1" x14ac:dyDescent="0.2">
      <c r="A47" s="45">
        <v>2</v>
      </c>
      <c r="B47" s="45"/>
      <c r="C47" s="45"/>
      <c r="D47" s="45"/>
      <c r="E47" s="45"/>
      <c r="F47" s="45"/>
      <c r="G47" s="59" t="s">
        <v>86</v>
      </c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1"/>
    </row>
    <row r="48" spans="1:79" ht="12.75" customHeight="1" x14ac:dyDescent="0.2">
      <c r="A48" s="45">
        <v>3</v>
      </c>
      <c r="B48" s="45"/>
      <c r="C48" s="45"/>
      <c r="D48" s="45"/>
      <c r="E48" s="45"/>
      <c r="F48" s="45"/>
      <c r="G48" s="59" t="s">
        <v>87</v>
      </c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1"/>
    </row>
    <row r="49" spans="1:79" ht="12.75" customHeight="1" x14ac:dyDescent="0.2">
      <c r="A49" s="45">
        <v>4</v>
      </c>
      <c r="B49" s="45"/>
      <c r="C49" s="45"/>
      <c r="D49" s="45"/>
      <c r="E49" s="45"/>
      <c r="F49" s="45"/>
      <c r="G49" s="59" t="s">
        <v>141</v>
      </c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1"/>
    </row>
    <row r="50" spans="1:79" ht="12.75" customHeight="1" x14ac:dyDescent="0.2">
      <c r="A50" s="45">
        <v>5</v>
      </c>
      <c r="B50" s="45"/>
      <c r="C50" s="45"/>
      <c r="D50" s="45"/>
      <c r="E50" s="45"/>
      <c r="F50" s="45"/>
      <c r="G50" s="59" t="s">
        <v>144</v>
      </c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1"/>
    </row>
    <row r="51" spans="1:7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79" ht="15.75" customHeight="1" x14ac:dyDescent="0.2">
      <c r="A52" s="104" t="s">
        <v>41</v>
      </c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</row>
    <row r="53" spans="1:79" ht="15" customHeight="1" x14ac:dyDescent="0.2">
      <c r="A53" s="117" t="s">
        <v>79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22"/>
      <c r="BB53" s="22"/>
      <c r="BC53" s="22"/>
      <c r="BD53" s="22"/>
      <c r="BE53" s="22"/>
      <c r="BF53" s="22"/>
      <c r="BG53" s="22"/>
      <c r="BH53" s="22"/>
      <c r="BI53" s="6"/>
      <c r="BJ53" s="6"/>
      <c r="BK53" s="6"/>
      <c r="BL53" s="6"/>
    </row>
    <row r="54" spans="1:79" ht="15.95" customHeight="1" x14ac:dyDescent="0.2">
      <c r="A54" s="109" t="s">
        <v>28</v>
      </c>
      <c r="B54" s="109"/>
      <c r="C54" s="109"/>
      <c r="D54" s="118" t="s">
        <v>26</v>
      </c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20"/>
      <c r="AC54" s="109" t="s">
        <v>29</v>
      </c>
      <c r="AD54" s="109"/>
      <c r="AE54" s="109"/>
      <c r="AF54" s="109"/>
      <c r="AG54" s="109"/>
      <c r="AH54" s="109"/>
      <c r="AI54" s="109"/>
      <c r="AJ54" s="109"/>
      <c r="AK54" s="109" t="s">
        <v>30</v>
      </c>
      <c r="AL54" s="109"/>
      <c r="AM54" s="109"/>
      <c r="AN54" s="109"/>
      <c r="AO54" s="109"/>
      <c r="AP54" s="109"/>
      <c r="AQ54" s="109"/>
      <c r="AR54" s="109"/>
      <c r="AS54" s="109" t="s">
        <v>27</v>
      </c>
      <c r="AT54" s="109"/>
      <c r="AU54" s="109"/>
      <c r="AV54" s="109"/>
      <c r="AW54" s="109"/>
      <c r="AX54" s="109"/>
      <c r="AY54" s="109"/>
      <c r="AZ54" s="109"/>
      <c r="BA54" s="18"/>
      <c r="BB54" s="18"/>
      <c r="BC54" s="18"/>
      <c r="BD54" s="18"/>
      <c r="BE54" s="18"/>
      <c r="BF54" s="18"/>
      <c r="BG54" s="18"/>
      <c r="BH54" s="18"/>
    </row>
    <row r="55" spans="1:79" ht="2.25" customHeight="1" x14ac:dyDescent="0.2">
      <c r="A55" s="109"/>
      <c r="B55" s="109"/>
      <c r="C55" s="109"/>
      <c r="D55" s="121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3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8"/>
      <c r="BB55" s="18"/>
      <c r="BC55" s="18"/>
      <c r="BD55" s="18"/>
      <c r="BE55" s="18"/>
      <c r="BF55" s="18"/>
      <c r="BG55" s="18"/>
      <c r="BH55" s="18"/>
    </row>
    <row r="56" spans="1:79" ht="15.75" x14ac:dyDescent="0.2">
      <c r="A56" s="109">
        <v>1</v>
      </c>
      <c r="B56" s="109"/>
      <c r="C56" s="109"/>
      <c r="D56" s="124">
        <v>2</v>
      </c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6"/>
      <c r="AC56" s="109">
        <v>3</v>
      </c>
      <c r="AD56" s="109"/>
      <c r="AE56" s="109"/>
      <c r="AF56" s="109"/>
      <c r="AG56" s="109"/>
      <c r="AH56" s="109"/>
      <c r="AI56" s="109"/>
      <c r="AJ56" s="109"/>
      <c r="AK56" s="109">
        <v>4</v>
      </c>
      <c r="AL56" s="109"/>
      <c r="AM56" s="109"/>
      <c r="AN56" s="109"/>
      <c r="AO56" s="109"/>
      <c r="AP56" s="109"/>
      <c r="AQ56" s="109"/>
      <c r="AR56" s="109"/>
      <c r="AS56" s="109">
        <v>5</v>
      </c>
      <c r="AT56" s="109"/>
      <c r="AU56" s="109"/>
      <c r="AV56" s="109"/>
      <c r="AW56" s="109"/>
      <c r="AX56" s="109"/>
      <c r="AY56" s="109"/>
      <c r="AZ56" s="109"/>
      <c r="BA56" s="18"/>
      <c r="BB56" s="18"/>
      <c r="BC56" s="18"/>
      <c r="BD56" s="18"/>
      <c r="BE56" s="18"/>
      <c r="BF56" s="18"/>
      <c r="BG56" s="18"/>
      <c r="BH56" s="18"/>
    </row>
    <row r="57" spans="1:79" s="4" customFormat="1" ht="12.75" hidden="1" customHeight="1" x14ac:dyDescent="0.2">
      <c r="A57" s="45" t="s">
        <v>6</v>
      </c>
      <c r="B57" s="45"/>
      <c r="C57" s="45"/>
      <c r="D57" s="51" t="s">
        <v>7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3"/>
      <c r="AC57" s="136" t="s">
        <v>8</v>
      </c>
      <c r="AD57" s="136"/>
      <c r="AE57" s="136"/>
      <c r="AF57" s="136"/>
      <c r="AG57" s="136"/>
      <c r="AH57" s="136"/>
      <c r="AI57" s="136"/>
      <c r="AJ57" s="136"/>
      <c r="AK57" s="136" t="s">
        <v>9</v>
      </c>
      <c r="AL57" s="136"/>
      <c r="AM57" s="136"/>
      <c r="AN57" s="136"/>
      <c r="AO57" s="136"/>
      <c r="AP57" s="136"/>
      <c r="AQ57" s="136"/>
      <c r="AR57" s="136"/>
      <c r="AS57" s="49" t="s">
        <v>10</v>
      </c>
      <c r="AT57" s="136"/>
      <c r="AU57" s="136"/>
      <c r="AV57" s="136"/>
      <c r="AW57" s="136"/>
      <c r="AX57" s="136"/>
      <c r="AY57" s="136"/>
      <c r="AZ57" s="136"/>
      <c r="BA57" s="19"/>
      <c r="BB57" s="20"/>
      <c r="BC57" s="20"/>
      <c r="BD57" s="20"/>
      <c r="BE57" s="20"/>
      <c r="BF57" s="20"/>
      <c r="BG57" s="20"/>
      <c r="BH57" s="20"/>
      <c r="CA57" s="4" t="s">
        <v>13</v>
      </c>
    </row>
    <row r="58" spans="1:79" ht="25.5" customHeight="1" x14ac:dyDescent="0.2">
      <c r="A58" s="45">
        <v>1</v>
      </c>
      <c r="B58" s="45"/>
      <c r="C58" s="45"/>
      <c r="D58" s="59" t="s">
        <v>88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1"/>
      <c r="AC58" s="50">
        <f>200000+200000+218200</f>
        <v>618200</v>
      </c>
      <c r="AD58" s="50"/>
      <c r="AE58" s="50"/>
      <c r="AF58" s="50"/>
      <c r="AG58" s="50"/>
      <c r="AH58" s="50"/>
      <c r="AI58" s="50"/>
      <c r="AJ58" s="50"/>
      <c r="AK58" s="50">
        <v>0</v>
      </c>
      <c r="AL58" s="50"/>
      <c r="AM58" s="50"/>
      <c r="AN58" s="50"/>
      <c r="AO58" s="50"/>
      <c r="AP58" s="50"/>
      <c r="AQ58" s="50"/>
      <c r="AR58" s="50"/>
      <c r="AS58" s="50">
        <f t="shared" ref="AS58:AS63" si="0">AC58+AK58</f>
        <v>618200</v>
      </c>
      <c r="AT58" s="50"/>
      <c r="AU58" s="50"/>
      <c r="AV58" s="50"/>
      <c r="AW58" s="50"/>
      <c r="AX58" s="50"/>
      <c r="AY58" s="50"/>
      <c r="AZ58" s="50"/>
      <c r="BA58" s="21"/>
      <c r="BB58" s="21"/>
      <c r="BC58" s="21"/>
      <c r="BD58" s="21"/>
      <c r="BE58" s="21"/>
      <c r="BF58" s="21"/>
      <c r="BG58" s="21"/>
      <c r="BH58" s="21"/>
      <c r="CA58" s="1" t="s">
        <v>14</v>
      </c>
    </row>
    <row r="59" spans="1:79" ht="12.75" customHeight="1" x14ac:dyDescent="0.2">
      <c r="A59" s="45">
        <v>2</v>
      </c>
      <c r="B59" s="45"/>
      <c r="C59" s="45"/>
      <c r="D59" s="59" t="str">
        <f>G47</f>
        <v>Забезпечення санітарного утримання територій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1"/>
      <c r="AC59" s="50">
        <v>20000</v>
      </c>
      <c r="AD59" s="50"/>
      <c r="AE59" s="50"/>
      <c r="AF59" s="50"/>
      <c r="AG59" s="50"/>
      <c r="AH59" s="50"/>
      <c r="AI59" s="50"/>
      <c r="AJ59" s="50"/>
      <c r="AK59" s="50">
        <v>0</v>
      </c>
      <c r="AL59" s="50"/>
      <c r="AM59" s="50"/>
      <c r="AN59" s="50"/>
      <c r="AO59" s="50"/>
      <c r="AP59" s="50"/>
      <c r="AQ59" s="50"/>
      <c r="AR59" s="50"/>
      <c r="AS59" s="50">
        <f t="shared" si="0"/>
        <v>20000</v>
      </c>
      <c r="AT59" s="50"/>
      <c r="AU59" s="50"/>
      <c r="AV59" s="50"/>
      <c r="AW59" s="50"/>
      <c r="AX59" s="50"/>
      <c r="AY59" s="50"/>
      <c r="AZ59" s="50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45">
        <v>3</v>
      </c>
      <c r="B60" s="45"/>
      <c r="C60" s="45"/>
      <c r="D60" s="59" t="s">
        <v>85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1"/>
      <c r="AC60" s="50">
        <f>1400000+100000+338500</f>
        <v>1838500</v>
      </c>
      <c r="AD60" s="50"/>
      <c r="AE60" s="50"/>
      <c r="AF60" s="50"/>
      <c r="AG60" s="50"/>
      <c r="AH60" s="50"/>
      <c r="AI60" s="50"/>
      <c r="AJ60" s="50"/>
      <c r="AK60" s="50">
        <v>0</v>
      </c>
      <c r="AL60" s="50"/>
      <c r="AM60" s="50"/>
      <c r="AN60" s="50"/>
      <c r="AO60" s="50"/>
      <c r="AP60" s="50"/>
      <c r="AQ60" s="50"/>
      <c r="AR60" s="50"/>
      <c r="AS60" s="50">
        <f t="shared" si="0"/>
        <v>1838500</v>
      </c>
      <c r="AT60" s="50"/>
      <c r="AU60" s="50"/>
      <c r="AV60" s="50"/>
      <c r="AW60" s="50"/>
      <c r="AX60" s="50"/>
      <c r="AY60" s="50"/>
      <c r="AZ60" s="50"/>
      <c r="BA60" s="21"/>
      <c r="BB60" s="21"/>
      <c r="BC60" s="21"/>
      <c r="BD60" s="21"/>
      <c r="BE60" s="21"/>
      <c r="BF60" s="21"/>
      <c r="BG60" s="21"/>
      <c r="BH60" s="21"/>
    </row>
    <row r="61" spans="1:79" ht="15" customHeight="1" x14ac:dyDescent="0.2">
      <c r="A61" s="45">
        <v>4</v>
      </c>
      <c r="B61" s="45"/>
      <c r="C61" s="45"/>
      <c r="D61" s="59" t="str">
        <f>G49</f>
        <v xml:space="preserve">Придбання ігрового майданчика для сіл громади </v>
      </c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1"/>
      <c r="AC61" s="50">
        <v>0</v>
      </c>
      <c r="AD61" s="50"/>
      <c r="AE61" s="50"/>
      <c r="AF61" s="50"/>
      <c r="AG61" s="50"/>
      <c r="AH61" s="50"/>
      <c r="AI61" s="50"/>
      <c r="AJ61" s="50"/>
      <c r="AK61" s="50">
        <f>50000+50000</f>
        <v>100000</v>
      </c>
      <c r="AL61" s="50"/>
      <c r="AM61" s="50"/>
      <c r="AN61" s="50"/>
      <c r="AO61" s="50"/>
      <c r="AP61" s="50"/>
      <c r="AQ61" s="50"/>
      <c r="AR61" s="50"/>
      <c r="AS61" s="50">
        <f t="shared" ref="AS61" si="1">AC61+AK61</f>
        <v>100000</v>
      </c>
      <c r="AT61" s="50"/>
      <c r="AU61" s="50"/>
      <c r="AV61" s="50"/>
      <c r="AW61" s="50"/>
      <c r="AX61" s="50"/>
      <c r="AY61" s="50"/>
      <c r="AZ61" s="50"/>
      <c r="BA61" s="21"/>
      <c r="BB61" s="21"/>
      <c r="BC61" s="21"/>
      <c r="BD61" s="21"/>
      <c r="BE61" s="21"/>
      <c r="BF61" s="21"/>
      <c r="BG61" s="21"/>
      <c r="BH61" s="21"/>
    </row>
    <row r="62" spans="1:79" ht="15" customHeight="1" x14ac:dyDescent="0.2">
      <c r="A62" s="45">
        <v>5</v>
      </c>
      <c r="B62" s="45"/>
      <c r="C62" s="45"/>
      <c r="D62" s="59" t="str">
        <f>G50</f>
        <v>Придбання  гусениці для трактора ДТ-75</v>
      </c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1"/>
      <c r="AC62" s="50">
        <v>0</v>
      </c>
      <c r="AD62" s="50"/>
      <c r="AE62" s="50"/>
      <c r="AF62" s="50"/>
      <c r="AG62" s="50"/>
      <c r="AH62" s="50"/>
      <c r="AI62" s="50"/>
      <c r="AJ62" s="50"/>
      <c r="AK62" s="50">
        <v>30000</v>
      </c>
      <c r="AL62" s="50"/>
      <c r="AM62" s="50"/>
      <c r="AN62" s="50"/>
      <c r="AO62" s="50"/>
      <c r="AP62" s="50"/>
      <c r="AQ62" s="50"/>
      <c r="AR62" s="50"/>
      <c r="AS62" s="50">
        <f t="shared" ref="AS62" si="2">AC62+AK62</f>
        <v>30000</v>
      </c>
      <c r="AT62" s="50"/>
      <c r="AU62" s="50"/>
      <c r="AV62" s="50"/>
      <c r="AW62" s="50"/>
      <c r="AX62" s="50"/>
      <c r="AY62" s="50"/>
      <c r="AZ62" s="50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 x14ac:dyDescent="0.2">
      <c r="A63" s="83"/>
      <c r="B63" s="83"/>
      <c r="C63" s="83"/>
      <c r="D63" s="127" t="s">
        <v>64</v>
      </c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9"/>
      <c r="AC63" s="66">
        <f>AC58+AC59+AC60</f>
        <v>2476700</v>
      </c>
      <c r="AD63" s="66"/>
      <c r="AE63" s="66"/>
      <c r="AF63" s="66"/>
      <c r="AG63" s="66"/>
      <c r="AH63" s="66"/>
      <c r="AI63" s="66"/>
      <c r="AJ63" s="66"/>
      <c r="AK63" s="66">
        <f>SUM(AK58:AR62)</f>
        <v>130000</v>
      </c>
      <c r="AL63" s="66"/>
      <c r="AM63" s="66"/>
      <c r="AN63" s="66"/>
      <c r="AO63" s="66"/>
      <c r="AP63" s="66"/>
      <c r="AQ63" s="66"/>
      <c r="AR63" s="66"/>
      <c r="AS63" s="66">
        <f t="shared" si="0"/>
        <v>2606700</v>
      </c>
      <c r="AT63" s="66"/>
      <c r="AU63" s="66"/>
      <c r="AV63" s="66"/>
      <c r="AW63" s="66"/>
      <c r="AX63" s="66"/>
      <c r="AY63" s="66"/>
      <c r="AZ63" s="66"/>
      <c r="BA63" s="38"/>
      <c r="BB63" s="38"/>
      <c r="BC63" s="38"/>
      <c r="BD63" s="38"/>
      <c r="BE63" s="38"/>
      <c r="BF63" s="38"/>
      <c r="BG63" s="38"/>
      <c r="BH63" s="38"/>
    </row>
    <row r="65" spans="1:79" ht="15.75" customHeight="1" x14ac:dyDescent="0.2">
      <c r="A65" s="87" t="s">
        <v>42</v>
      </c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</row>
    <row r="66" spans="1:79" ht="15" customHeight="1" x14ac:dyDescent="0.2">
      <c r="A66" s="117" t="s">
        <v>79</v>
      </c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7"/>
      <c r="AS66" s="117"/>
      <c r="AT66" s="117"/>
      <c r="AU66" s="117"/>
      <c r="AV66" s="117"/>
      <c r="AW66" s="117"/>
      <c r="AX66" s="117"/>
      <c r="AY66" s="117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 x14ac:dyDescent="0.2">
      <c r="A67" s="109" t="s">
        <v>28</v>
      </c>
      <c r="B67" s="109"/>
      <c r="C67" s="109"/>
      <c r="D67" s="118" t="s">
        <v>34</v>
      </c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20"/>
      <c r="AB67" s="109" t="s">
        <v>29</v>
      </c>
      <c r="AC67" s="109"/>
      <c r="AD67" s="109"/>
      <c r="AE67" s="109"/>
      <c r="AF67" s="109"/>
      <c r="AG67" s="109"/>
      <c r="AH67" s="109"/>
      <c r="AI67" s="109"/>
      <c r="AJ67" s="109" t="s">
        <v>30</v>
      </c>
      <c r="AK67" s="109"/>
      <c r="AL67" s="109"/>
      <c r="AM67" s="109"/>
      <c r="AN67" s="109"/>
      <c r="AO67" s="109"/>
      <c r="AP67" s="109"/>
      <c r="AQ67" s="109"/>
      <c r="AR67" s="109" t="s">
        <v>27</v>
      </c>
      <c r="AS67" s="109"/>
      <c r="AT67" s="109"/>
      <c r="AU67" s="109"/>
      <c r="AV67" s="109"/>
      <c r="AW67" s="109"/>
      <c r="AX67" s="109"/>
      <c r="AY67" s="109"/>
    </row>
    <row r="68" spans="1:79" ht="2.25" customHeight="1" x14ac:dyDescent="0.2">
      <c r="A68" s="109"/>
      <c r="B68" s="109"/>
      <c r="C68" s="109"/>
      <c r="D68" s="121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3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</row>
    <row r="69" spans="1:79" ht="15.75" customHeight="1" x14ac:dyDescent="0.2">
      <c r="A69" s="109">
        <v>1</v>
      </c>
      <c r="B69" s="109"/>
      <c r="C69" s="109"/>
      <c r="D69" s="124">
        <v>2</v>
      </c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6"/>
      <c r="AB69" s="109">
        <v>3</v>
      </c>
      <c r="AC69" s="109"/>
      <c r="AD69" s="109"/>
      <c r="AE69" s="109"/>
      <c r="AF69" s="109"/>
      <c r="AG69" s="109"/>
      <c r="AH69" s="109"/>
      <c r="AI69" s="109"/>
      <c r="AJ69" s="109">
        <v>4</v>
      </c>
      <c r="AK69" s="109"/>
      <c r="AL69" s="109"/>
      <c r="AM69" s="109"/>
      <c r="AN69" s="109"/>
      <c r="AO69" s="109"/>
      <c r="AP69" s="109"/>
      <c r="AQ69" s="109"/>
      <c r="AR69" s="109">
        <v>5</v>
      </c>
      <c r="AS69" s="109"/>
      <c r="AT69" s="109"/>
      <c r="AU69" s="109"/>
      <c r="AV69" s="109"/>
      <c r="AW69" s="109"/>
      <c r="AX69" s="109"/>
      <c r="AY69" s="109"/>
    </row>
    <row r="70" spans="1:79" ht="12.75" hidden="1" customHeight="1" x14ac:dyDescent="0.2">
      <c r="A70" s="45" t="s">
        <v>6</v>
      </c>
      <c r="B70" s="45"/>
      <c r="C70" s="45"/>
      <c r="D70" s="113" t="s">
        <v>7</v>
      </c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5"/>
      <c r="AB70" s="136" t="s">
        <v>8</v>
      </c>
      <c r="AC70" s="136"/>
      <c r="AD70" s="136"/>
      <c r="AE70" s="136"/>
      <c r="AF70" s="136"/>
      <c r="AG70" s="136"/>
      <c r="AH70" s="136"/>
      <c r="AI70" s="136"/>
      <c r="AJ70" s="136" t="s">
        <v>9</v>
      </c>
      <c r="AK70" s="136"/>
      <c r="AL70" s="136"/>
      <c r="AM70" s="136"/>
      <c r="AN70" s="136"/>
      <c r="AO70" s="136"/>
      <c r="AP70" s="136"/>
      <c r="AQ70" s="136"/>
      <c r="AR70" s="136" t="s">
        <v>10</v>
      </c>
      <c r="AS70" s="136"/>
      <c r="AT70" s="136"/>
      <c r="AU70" s="136"/>
      <c r="AV70" s="136"/>
      <c r="AW70" s="136"/>
      <c r="AX70" s="136"/>
      <c r="AY70" s="136"/>
      <c r="CA70" s="1" t="s">
        <v>15</v>
      </c>
    </row>
    <row r="71" spans="1:79" ht="26.25" customHeight="1" x14ac:dyDescent="0.2">
      <c r="A71" s="45">
        <v>1</v>
      </c>
      <c r="B71" s="45"/>
      <c r="C71" s="45"/>
      <c r="D71" s="59" t="s">
        <v>132</v>
      </c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1"/>
      <c r="AB71" s="50">
        <f>AC63</f>
        <v>2476700</v>
      </c>
      <c r="AC71" s="50"/>
      <c r="AD71" s="50"/>
      <c r="AE71" s="50"/>
      <c r="AF71" s="50"/>
      <c r="AG71" s="50"/>
      <c r="AH71" s="50"/>
      <c r="AI71" s="50"/>
      <c r="AJ71" s="50">
        <f>AK61</f>
        <v>100000</v>
      </c>
      <c r="AK71" s="50"/>
      <c r="AL71" s="50"/>
      <c r="AM71" s="50"/>
      <c r="AN71" s="50"/>
      <c r="AO71" s="50"/>
      <c r="AP71" s="50"/>
      <c r="AQ71" s="50"/>
      <c r="AR71" s="50">
        <f>AB71+AJ71</f>
        <v>2576700</v>
      </c>
      <c r="AS71" s="50"/>
      <c r="AT71" s="50"/>
      <c r="AU71" s="50"/>
      <c r="AV71" s="50"/>
      <c r="AW71" s="50"/>
      <c r="AX71" s="50"/>
      <c r="AY71" s="50"/>
      <c r="CA71" s="1" t="s">
        <v>16</v>
      </c>
    </row>
    <row r="72" spans="1:79" s="4" customFormat="1" ht="12.75" customHeight="1" x14ac:dyDescent="0.2">
      <c r="A72" s="83"/>
      <c r="B72" s="83"/>
      <c r="C72" s="83"/>
      <c r="D72" s="127" t="s">
        <v>27</v>
      </c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9"/>
      <c r="AB72" s="66">
        <f>AB71</f>
        <v>2476700</v>
      </c>
      <c r="AC72" s="66"/>
      <c r="AD72" s="66"/>
      <c r="AE72" s="66"/>
      <c r="AF72" s="66"/>
      <c r="AG72" s="66"/>
      <c r="AH72" s="66"/>
      <c r="AI72" s="66"/>
      <c r="AJ72" s="66">
        <f>AJ71</f>
        <v>100000</v>
      </c>
      <c r="AK72" s="66"/>
      <c r="AL72" s="66"/>
      <c r="AM72" s="66"/>
      <c r="AN72" s="66"/>
      <c r="AO72" s="66"/>
      <c r="AP72" s="66"/>
      <c r="AQ72" s="66"/>
      <c r="AR72" s="66">
        <f>AB72+AJ72</f>
        <v>2576700</v>
      </c>
      <c r="AS72" s="66"/>
      <c r="AT72" s="66"/>
      <c r="AU72" s="66"/>
      <c r="AV72" s="66"/>
      <c r="AW72" s="66"/>
      <c r="AX72" s="66"/>
      <c r="AY72" s="66"/>
    </row>
    <row r="74" spans="1:79" ht="15.75" customHeight="1" x14ac:dyDescent="0.2">
      <c r="A74" s="104" t="s">
        <v>43</v>
      </c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  <c r="BI74" s="104"/>
      <c r="BJ74" s="104"/>
      <c r="BK74" s="104"/>
      <c r="BL74" s="104"/>
    </row>
    <row r="75" spans="1:79" ht="30" customHeight="1" x14ac:dyDescent="0.2">
      <c r="A75" s="109" t="s">
        <v>28</v>
      </c>
      <c r="B75" s="109"/>
      <c r="C75" s="109"/>
      <c r="D75" s="109"/>
      <c r="E75" s="109"/>
      <c r="F75" s="109"/>
      <c r="G75" s="124" t="s">
        <v>44</v>
      </c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6"/>
      <c r="Z75" s="109" t="s">
        <v>2</v>
      </c>
      <c r="AA75" s="109"/>
      <c r="AB75" s="109"/>
      <c r="AC75" s="109"/>
      <c r="AD75" s="109"/>
      <c r="AE75" s="109" t="s">
        <v>1</v>
      </c>
      <c r="AF75" s="109"/>
      <c r="AG75" s="109"/>
      <c r="AH75" s="109"/>
      <c r="AI75" s="109"/>
      <c r="AJ75" s="109"/>
      <c r="AK75" s="109"/>
      <c r="AL75" s="109"/>
      <c r="AM75" s="109"/>
      <c r="AN75" s="109"/>
      <c r="AO75" s="124" t="s">
        <v>29</v>
      </c>
      <c r="AP75" s="125"/>
      <c r="AQ75" s="125"/>
      <c r="AR75" s="125"/>
      <c r="AS75" s="125"/>
      <c r="AT75" s="125"/>
      <c r="AU75" s="125"/>
      <c r="AV75" s="126"/>
      <c r="AW75" s="124" t="s">
        <v>30</v>
      </c>
      <c r="AX75" s="125"/>
      <c r="AY75" s="125"/>
      <c r="AZ75" s="125"/>
      <c r="BA75" s="125"/>
      <c r="BB75" s="125"/>
      <c r="BC75" s="125"/>
      <c r="BD75" s="126"/>
      <c r="BE75" s="124" t="s">
        <v>27</v>
      </c>
      <c r="BF75" s="125"/>
      <c r="BG75" s="125"/>
      <c r="BH75" s="125"/>
      <c r="BI75" s="125"/>
      <c r="BJ75" s="125"/>
      <c r="BK75" s="125"/>
      <c r="BL75" s="126"/>
    </row>
    <row r="76" spans="1:79" ht="15.75" customHeight="1" x14ac:dyDescent="0.2">
      <c r="A76" s="109">
        <v>1</v>
      </c>
      <c r="B76" s="109"/>
      <c r="C76" s="109"/>
      <c r="D76" s="109"/>
      <c r="E76" s="109"/>
      <c r="F76" s="109"/>
      <c r="G76" s="124">
        <v>2</v>
      </c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6"/>
      <c r="Z76" s="109">
        <v>3</v>
      </c>
      <c r="AA76" s="109"/>
      <c r="AB76" s="109"/>
      <c r="AC76" s="109"/>
      <c r="AD76" s="109"/>
      <c r="AE76" s="109">
        <v>4</v>
      </c>
      <c r="AF76" s="109"/>
      <c r="AG76" s="109"/>
      <c r="AH76" s="109"/>
      <c r="AI76" s="109"/>
      <c r="AJ76" s="109"/>
      <c r="AK76" s="109"/>
      <c r="AL76" s="109"/>
      <c r="AM76" s="109"/>
      <c r="AN76" s="109"/>
      <c r="AO76" s="109">
        <v>5</v>
      </c>
      <c r="AP76" s="109"/>
      <c r="AQ76" s="109"/>
      <c r="AR76" s="109"/>
      <c r="AS76" s="109"/>
      <c r="AT76" s="109"/>
      <c r="AU76" s="109"/>
      <c r="AV76" s="109"/>
      <c r="AW76" s="109">
        <v>6</v>
      </c>
      <c r="AX76" s="109"/>
      <c r="AY76" s="109"/>
      <c r="AZ76" s="109"/>
      <c r="BA76" s="109"/>
      <c r="BB76" s="109"/>
      <c r="BC76" s="109"/>
      <c r="BD76" s="109"/>
      <c r="BE76" s="109">
        <v>7</v>
      </c>
      <c r="BF76" s="109"/>
      <c r="BG76" s="109"/>
      <c r="BH76" s="109"/>
      <c r="BI76" s="109"/>
      <c r="BJ76" s="109"/>
      <c r="BK76" s="109"/>
      <c r="BL76" s="109"/>
    </row>
    <row r="77" spans="1:79" ht="12.75" hidden="1" customHeight="1" x14ac:dyDescent="0.2">
      <c r="A77" s="45" t="s">
        <v>33</v>
      </c>
      <c r="B77" s="45"/>
      <c r="C77" s="45"/>
      <c r="D77" s="45"/>
      <c r="E77" s="45"/>
      <c r="F77" s="45"/>
      <c r="G77" s="113" t="s">
        <v>7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45" t="s">
        <v>19</v>
      </c>
      <c r="AA77" s="45"/>
      <c r="AB77" s="45"/>
      <c r="AC77" s="45"/>
      <c r="AD77" s="45"/>
      <c r="AE77" s="139" t="s">
        <v>32</v>
      </c>
      <c r="AF77" s="139"/>
      <c r="AG77" s="139"/>
      <c r="AH77" s="139"/>
      <c r="AI77" s="139"/>
      <c r="AJ77" s="139"/>
      <c r="AK77" s="139"/>
      <c r="AL77" s="139"/>
      <c r="AM77" s="139"/>
      <c r="AN77" s="113"/>
      <c r="AO77" s="136" t="s">
        <v>8</v>
      </c>
      <c r="AP77" s="136"/>
      <c r="AQ77" s="136"/>
      <c r="AR77" s="136"/>
      <c r="AS77" s="136"/>
      <c r="AT77" s="136"/>
      <c r="AU77" s="136"/>
      <c r="AV77" s="136"/>
      <c r="AW77" s="136" t="s">
        <v>31</v>
      </c>
      <c r="AX77" s="136"/>
      <c r="AY77" s="136"/>
      <c r="AZ77" s="136"/>
      <c r="BA77" s="136"/>
      <c r="BB77" s="136"/>
      <c r="BC77" s="136"/>
      <c r="BD77" s="136"/>
      <c r="BE77" s="136" t="s">
        <v>10</v>
      </c>
      <c r="BF77" s="136"/>
      <c r="BG77" s="136"/>
      <c r="BH77" s="136"/>
      <c r="BI77" s="136"/>
      <c r="BJ77" s="136"/>
      <c r="BK77" s="136"/>
      <c r="BL77" s="136"/>
      <c r="CA77" s="1" t="s">
        <v>17</v>
      </c>
    </row>
    <row r="78" spans="1:79" ht="33" customHeight="1" x14ac:dyDescent="0.2">
      <c r="A78" s="83">
        <v>1</v>
      </c>
      <c r="B78" s="83"/>
      <c r="C78" s="83"/>
      <c r="D78" s="83"/>
      <c r="E78" s="83"/>
      <c r="F78" s="83"/>
      <c r="G78" s="62" t="s">
        <v>104</v>
      </c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4"/>
      <c r="Z78" s="65"/>
      <c r="AA78" s="65"/>
      <c r="AB78" s="65"/>
      <c r="AC78" s="65"/>
      <c r="AD78" s="65"/>
      <c r="AE78" s="81"/>
      <c r="AF78" s="81"/>
      <c r="AG78" s="81"/>
      <c r="AH78" s="81"/>
      <c r="AI78" s="81"/>
      <c r="AJ78" s="81"/>
      <c r="AK78" s="81"/>
      <c r="AL78" s="81"/>
      <c r="AM78" s="81"/>
      <c r="AN78" s="82"/>
      <c r="AO78" s="66"/>
      <c r="AP78" s="66"/>
      <c r="AQ78" s="66"/>
      <c r="AR78" s="66"/>
      <c r="AS78" s="66"/>
      <c r="AT78" s="66"/>
      <c r="AU78" s="66"/>
      <c r="AV78" s="66"/>
      <c r="AW78" s="67"/>
      <c r="AX78" s="68"/>
      <c r="AY78" s="68"/>
      <c r="AZ78" s="68"/>
      <c r="BA78" s="68"/>
      <c r="BB78" s="68"/>
      <c r="BC78" s="68"/>
      <c r="BD78" s="69"/>
      <c r="BE78" s="66"/>
      <c r="BF78" s="66"/>
      <c r="BG78" s="66"/>
      <c r="BH78" s="66"/>
      <c r="BI78" s="66"/>
      <c r="BJ78" s="66"/>
      <c r="BK78" s="66"/>
      <c r="BL78" s="66"/>
      <c r="BM78" s="4"/>
      <c r="CA78" s="1" t="s">
        <v>18</v>
      </c>
    </row>
    <row r="79" spans="1:79" x14ac:dyDescent="0.2">
      <c r="A79" s="83">
        <v>0</v>
      </c>
      <c r="B79" s="83"/>
      <c r="C79" s="83"/>
      <c r="D79" s="83"/>
      <c r="E79" s="83"/>
      <c r="F79" s="83"/>
      <c r="G79" s="62" t="s">
        <v>105</v>
      </c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4"/>
      <c r="Z79" s="65"/>
      <c r="AA79" s="65"/>
      <c r="AB79" s="65"/>
      <c r="AC79" s="65"/>
      <c r="AD79" s="65"/>
      <c r="AE79" s="81"/>
      <c r="AF79" s="81"/>
      <c r="AG79" s="81"/>
      <c r="AH79" s="81"/>
      <c r="AI79" s="81"/>
      <c r="AJ79" s="81"/>
      <c r="AK79" s="81"/>
      <c r="AL79" s="81"/>
      <c r="AM79" s="81"/>
      <c r="AN79" s="82"/>
      <c r="AO79" s="66"/>
      <c r="AP79" s="66"/>
      <c r="AQ79" s="66"/>
      <c r="AR79" s="66"/>
      <c r="AS79" s="66"/>
      <c r="AT79" s="66"/>
      <c r="AU79" s="66"/>
      <c r="AV79" s="66"/>
      <c r="AW79" s="67"/>
      <c r="AX79" s="68"/>
      <c r="AY79" s="68"/>
      <c r="AZ79" s="68"/>
      <c r="BA79" s="68"/>
      <c r="BB79" s="68"/>
      <c r="BC79" s="68"/>
      <c r="BD79" s="69"/>
      <c r="BE79" s="66"/>
      <c r="BF79" s="66"/>
      <c r="BG79" s="66"/>
      <c r="BH79" s="66"/>
      <c r="BI79" s="66"/>
      <c r="BJ79" s="66"/>
      <c r="BK79" s="66"/>
      <c r="BL79" s="66"/>
      <c r="BM79" s="4"/>
    </row>
    <row r="80" spans="1:79" x14ac:dyDescent="0.2">
      <c r="A80" s="45">
        <v>0</v>
      </c>
      <c r="B80" s="45"/>
      <c r="C80" s="45"/>
      <c r="D80" s="45"/>
      <c r="E80" s="45"/>
      <c r="F80" s="45"/>
      <c r="G80" s="70" t="s">
        <v>89</v>
      </c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5"/>
      <c r="Z80" s="49" t="s">
        <v>129</v>
      </c>
      <c r="AA80" s="49"/>
      <c r="AB80" s="49"/>
      <c r="AC80" s="49"/>
      <c r="AD80" s="49"/>
      <c r="AE80" s="39" t="s">
        <v>66</v>
      </c>
      <c r="AF80" s="57"/>
      <c r="AG80" s="57"/>
      <c r="AH80" s="57"/>
      <c r="AI80" s="57"/>
      <c r="AJ80" s="57"/>
      <c r="AK80" s="57"/>
      <c r="AL80" s="57"/>
      <c r="AM80" s="57"/>
      <c r="AN80" s="58"/>
      <c r="AO80" s="50">
        <f>AC58</f>
        <v>618200</v>
      </c>
      <c r="AP80" s="50"/>
      <c r="AQ80" s="50"/>
      <c r="AR80" s="50"/>
      <c r="AS80" s="50"/>
      <c r="AT80" s="50"/>
      <c r="AU80" s="50"/>
      <c r="AV80" s="50"/>
      <c r="AW80" s="42">
        <v>0</v>
      </c>
      <c r="AX80" s="43"/>
      <c r="AY80" s="43"/>
      <c r="AZ80" s="43"/>
      <c r="BA80" s="43"/>
      <c r="BB80" s="43"/>
      <c r="BC80" s="43"/>
      <c r="BD80" s="44"/>
      <c r="BE80" s="50">
        <f t="shared" ref="BE80:BE82" si="3">AO80+AW80</f>
        <v>618200</v>
      </c>
      <c r="BF80" s="50"/>
      <c r="BG80" s="50"/>
      <c r="BH80" s="50"/>
      <c r="BI80" s="50"/>
      <c r="BJ80" s="50"/>
      <c r="BK80" s="50"/>
      <c r="BL80" s="50"/>
    </row>
    <row r="81" spans="1:65" ht="16.5" customHeight="1" x14ac:dyDescent="0.2">
      <c r="A81" s="83">
        <v>0</v>
      </c>
      <c r="B81" s="83"/>
      <c r="C81" s="83"/>
      <c r="D81" s="83"/>
      <c r="E81" s="83"/>
      <c r="F81" s="83"/>
      <c r="G81" s="62" t="s">
        <v>106</v>
      </c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4"/>
      <c r="Z81" s="65"/>
      <c r="AA81" s="65"/>
      <c r="AB81" s="65"/>
      <c r="AC81" s="65"/>
      <c r="AD81" s="65"/>
      <c r="AE81" s="81"/>
      <c r="AF81" s="81"/>
      <c r="AG81" s="81"/>
      <c r="AH81" s="81"/>
      <c r="AI81" s="81"/>
      <c r="AJ81" s="81"/>
      <c r="AK81" s="81"/>
      <c r="AL81" s="81"/>
      <c r="AM81" s="81"/>
      <c r="AN81" s="82"/>
      <c r="AO81" s="50"/>
      <c r="AP81" s="50"/>
      <c r="AQ81" s="50"/>
      <c r="AR81" s="50"/>
      <c r="AS81" s="50"/>
      <c r="AT81" s="50"/>
      <c r="AU81" s="50"/>
      <c r="AV81" s="50"/>
      <c r="AW81" s="42"/>
      <c r="AX81" s="43"/>
      <c r="AY81" s="43"/>
      <c r="AZ81" s="43"/>
      <c r="BA81" s="43"/>
      <c r="BB81" s="43"/>
      <c r="BC81" s="43"/>
      <c r="BD81" s="44"/>
      <c r="BE81" s="50"/>
      <c r="BF81" s="50"/>
      <c r="BG81" s="50"/>
      <c r="BH81" s="50"/>
      <c r="BI81" s="50"/>
      <c r="BJ81" s="50"/>
      <c r="BK81" s="50"/>
      <c r="BL81" s="50"/>
      <c r="BM81" s="4"/>
    </row>
    <row r="82" spans="1:65" ht="29.25" customHeight="1" x14ac:dyDescent="0.2">
      <c r="A82" s="45">
        <v>0</v>
      </c>
      <c r="B82" s="45"/>
      <c r="C82" s="45"/>
      <c r="D82" s="45"/>
      <c r="E82" s="45"/>
      <c r="F82" s="45"/>
      <c r="G82" s="70" t="s">
        <v>92</v>
      </c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5"/>
      <c r="Z82" s="49" t="s">
        <v>131</v>
      </c>
      <c r="AA82" s="49"/>
      <c r="AB82" s="49"/>
      <c r="AC82" s="49"/>
      <c r="AD82" s="49"/>
      <c r="AE82" s="39" t="s">
        <v>66</v>
      </c>
      <c r="AF82" s="57"/>
      <c r="AG82" s="57"/>
      <c r="AH82" s="57"/>
      <c r="AI82" s="57"/>
      <c r="AJ82" s="57"/>
      <c r="AK82" s="57"/>
      <c r="AL82" s="57"/>
      <c r="AM82" s="57"/>
      <c r="AN82" s="58"/>
      <c r="AO82" s="50">
        <v>220.05</v>
      </c>
      <c r="AP82" s="50"/>
      <c r="AQ82" s="50"/>
      <c r="AR82" s="50"/>
      <c r="AS82" s="50"/>
      <c r="AT82" s="50"/>
      <c r="AU82" s="50"/>
      <c r="AV82" s="50"/>
      <c r="AW82" s="42">
        <v>0</v>
      </c>
      <c r="AX82" s="43"/>
      <c r="AY82" s="43"/>
      <c r="AZ82" s="43"/>
      <c r="BA82" s="43"/>
      <c r="BB82" s="43"/>
      <c r="BC82" s="43"/>
      <c r="BD82" s="44"/>
      <c r="BE82" s="50">
        <f t="shared" si="3"/>
        <v>220.05</v>
      </c>
      <c r="BF82" s="50"/>
      <c r="BG82" s="50"/>
      <c r="BH82" s="50"/>
      <c r="BI82" s="50"/>
      <c r="BJ82" s="50"/>
      <c r="BK82" s="50"/>
      <c r="BL82" s="50"/>
    </row>
    <row r="83" spans="1:65" ht="15.75" customHeight="1" x14ac:dyDescent="0.2">
      <c r="A83" s="83">
        <v>0</v>
      </c>
      <c r="B83" s="83"/>
      <c r="C83" s="83"/>
      <c r="D83" s="83"/>
      <c r="E83" s="83"/>
      <c r="F83" s="83"/>
      <c r="G83" s="62" t="s">
        <v>107</v>
      </c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4"/>
      <c r="Z83" s="65"/>
      <c r="AA83" s="65"/>
      <c r="AB83" s="65"/>
      <c r="AC83" s="65"/>
      <c r="AD83" s="65"/>
      <c r="AE83" s="62"/>
      <c r="AF83" s="63"/>
      <c r="AG83" s="63"/>
      <c r="AH83" s="63"/>
      <c r="AI83" s="63"/>
      <c r="AJ83" s="63"/>
      <c r="AK83" s="63"/>
      <c r="AL83" s="63"/>
      <c r="AM83" s="63"/>
      <c r="AN83" s="64"/>
      <c r="AO83" s="50"/>
      <c r="AP83" s="50"/>
      <c r="AQ83" s="50"/>
      <c r="AR83" s="50"/>
      <c r="AS83" s="50"/>
      <c r="AT83" s="50"/>
      <c r="AU83" s="50"/>
      <c r="AV83" s="50"/>
      <c r="AW83" s="42"/>
      <c r="AX83" s="43"/>
      <c r="AY83" s="43"/>
      <c r="AZ83" s="43"/>
      <c r="BA83" s="43"/>
      <c r="BB83" s="43"/>
      <c r="BC83" s="43"/>
      <c r="BD83" s="44"/>
      <c r="BE83" s="50"/>
      <c r="BF83" s="50"/>
      <c r="BG83" s="50"/>
      <c r="BH83" s="50"/>
      <c r="BI83" s="50"/>
      <c r="BJ83" s="50"/>
      <c r="BK83" s="50"/>
      <c r="BL83" s="50"/>
      <c r="BM83" s="4"/>
    </row>
    <row r="84" spans="1:65" ht="13.15" customHeight="1" x14ac:dyDescent="0.2">
      <c r="A84" s="45">
        <v>0</v>
      </c>
      <c r="B84" s="45"/>
      <c r="C84" s="45"/>
      <c r="D84" s="45"/>
      <c r="E84" s="45"/>
      <c r="F84" s="45"/>
      <c r="G84" s="70" t="s">
        <v>108</v>
      </c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5"/>
      <c r="Z84" s="49" t="s">
        <v>129</v>
      </c>
      <c r="AA84" s="49"/>
      <c r="AB84" s="49"/>
      <c r="AC84" s="49"/>
      <c r="AD84" s="49"/>
      <c r="AE84" s="39" t="s">
        <v>68</v>
      </c>
      <c r="AF84" s="57"/>
      <c r="AG84" s="57"/>
      <c r="AH84" s="57"/>
      <c r="AI84" s="57"/>
      <c r="AJ84" s="57"/>
      <c r="AK84" s="57"/>
      <c r="AL84" s="57"/>
      <c r="AM84" s="57"/>
      <c r="AN84" s="58"/>
      <c r="AO84" s="50">
        <f>AO80/AO82</f>
        <v>2809.3615087480116</v>
      </c>
      <c r="AP84" s="50"/>
      <c r="AQ84" s="50"/>
      <c r="AR84" s="50"/>
      <c r="AS84" s="50"/>
      <c r="AT84" s="50"/>
      <c r="AU84" s="50"/>
      <c r="AV84" s="50"/>
      <c r="AW84" s="50">
        <v>0</v>
      </c>
      <c r="AX84" s="50"/>
      <c r="AY84" s="50"/>
      <c r="AZ84" s="50"/>
      <c r="BA84" s="50"/>
      <c r="BB84" s="50"/>
      <c r="BC84" s="50"/>
      <c r="BD84" s="50"/>
      <c r="BE84" s="50">
        <f t="shared" ref="BE84" si="4">BE80/BE82</f>
        <v>2809.3615087480116</v>
      </c>
      <c r="BF84" s="50"/>
      <c r="BG84" s="50"/>
      <c r="BH84" s="50"/>
      <c r="BI84" s="50"/>
      <c r="BJ84" s="50"/>
      <c r="BK84" s="50"/>
      <c r="BL84" s="50"/>
    </row>
    <row r="85" spans="1:65" x14ac:dyDescent="0.2">
      <c r="A85" s="45">
        <v>0</v>
      </c>
      <c r="B85" s="45"/>
      <c r="C85" s="45"/>
      <c r="D85" s="45"/>
      <c r="E85" s="45"/>
      <c r="F85" s="45"/>
      <c r="G85" s="54" t="s">
        <v>109</v>
      </c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6"/>
      <c r="Z85" s="49"/>
      <c r="AA85" s="49"/>
      <c r="AB85" s="49"/>
      <c r="AC85" s="49"/>
      <c r="AD85" s="49"/>
      <c r="AE85" s="39"/>
      <c r="AF85" s="57"/>
      <c r="AG85" s="57"/>
      <c r="AH85" s="57"/>
      <c r="AI85" s="57"/>
      <c r="AJ85" s="57"/>
      <c r="AK85" s="57"/>
      <c r="AL85" s="57"/>
      <c r="AM85" s="57"/>
      <c r="AN85" s="58"/>
      <c r="AO85" s="50"/>
      <c r="AP85" s="50"/>
      <c r="AQ85" s="50"/>
      <c r="AR85" s="50"/>
      <c r="AS85" s="50"/>
      <c r="AT85" s="50"/>
      <c r="AU85" s="50"/>
      <c r="AV85" s="50"/>
      <c r="AW85" s="42"/>
      <c r="AX85" s="43"/>
      <c r="AY85" s="43"/>
      <c r="AZ85" s="43"/>
      <c r="BA85" s="43"/>
      <c r="BB85" s="43"/>
      <c r="BC85" s="43"/>
      <c r="BD85" s="44"/>
      <c r="BE85" s="50"/>
      <c r="BF85" s="50"/>
      <c r="BG85" s="50"/>
      <c r="BH85" s="50"/>
      <c r="BI85" s="50"/>
      <c r="BJ85" s="50"/>
      <c r="BK85" s="50"/>
      <c r="BL85" s="50"/>
    </row>
    <row r="86" spans="1:65" ht="14.25" customHeight="1" x14ac:dyDescent="0.2">
      <c r="A86" s="51">
        <v>0</v>
      </c>
      <c r="B86" s="52"/>
      <c r="C86" s="52"/>
      <c r="D86" s="52"/>
      <c r="E86" s="52"/>
      <c r="F86" s="53"/>
      <c r="G86" s="70" t="s">
        <v>110</v>
      </c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5" t="s">
        <v>111</v>
      </c>
      <c r="AA86" s="76"/>
      <c r="AB86" s="76"/>
      <c r="AC86" s="76"/>
      <c r="AD86" s="77"/>
      <c r="AE86" s="39" t="s">
        <v>68</v>
      </c>
      <c r="AF86" s="40"/>
      <c r="AG86" s="40"/>
      <c r="AH86" s="40"/>
      <c r="AI86" s="40"/>
      <c r="AJ86" s="40"/>
      <c r="AK86" s="40"/>
      <c r="AL86" s="40"/>
      <c r="AM86" s="40"/>
      <c r="AN86" s="41"/>
      <c r="AO86" s="42">
        <v>50</v>
      </c>
      <c r="AP86" s="43"/>
      <c r="AQ86" s="43"/>
      <c r="AR86" s="43"/>
      <c r="AS86" s="43"/>
      <c r="AT86" s="43"/>
      <c r="AU86" s="43"/>
      <c r="AV86" s="44"/>
      <c r="AW86" s="42">
        <v>0</v>
      </c>
      <c r="AX86" s="43"/>
      <c r="AY86" s="43"/>
      <c r="AZ86" s="43"/>
      <c r="BA86" s="43"/>
      <c r="BB86" s="43"/>
      <c r="BC86" s="43"/>
      <c r="BD86" s="44"/>
      <c r="BE86" s="42">
        <f t="shared" ref="BE86" si="5">AO86+AW86</f>
        <v>50</v>
      </c>
      <c r="BF86" s="43"/>
      <c r="BG86" s="43"/>
      <c r="BH86" s="43"/>
      <c r="BI86" s="43"/>
      <c r="BJ86" s="43"/>
      <c r="BK86" s="43"/>
      <c r="BL86" s="44"/>
    </row>
    <row r="87" spans="1:65" x14ac:dyDescent="0.2">
      <c r="A87" s="78">
        <v>2</v>
      </c>
      <c r="B87" s="79"/>
      <c r="C87" s="79"/>
      <c r="D87" s="79"/>
      <c r="E87" s="79"/>
      <c r="F87" s="80"/>
      <c r="G87" s="62" t="s">
        <v>115</v>
      </c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4"/>
      <c r="Z87" s="75"/>
      <c r="AA87" s="76"/>
      <c r="AB87" s="76"/>
      <c r="AC87" s="76"/>
      <c r="AD87" s="77"/>
      <c r="AE87" s="39"/>
      <c r="AF87" s="40"/>
      <c r="AG87" s="40"/>
      <c r="AH87" s="40"/>
      <c r="AI87" s="40"/>
      <c r="AJ87" s="40"/>
      <c r="AK87" s="40"/>
      <c r="AL87" s="40"/>
      <c r="AM87" s="40"/>
      <c r="AN87" s="41"/>
      <c r="AO87" s="42"/>
      <c r="AP87" s="43"/>
      <c r="AQ87" s="43"/>
      <c r="AR87" s="43"/>
      <c r="AS87" s="43"/>
      <c r="AT87" s="43"/>
      <c r="AU87" s="43"/>
      <c r="AV87" s="44"/>
      <c r="AW87" s="42"/>
      <c r="AX87" s="43"/>
      <c r="AY87" s="43"/>
      <c r="AZ87" s="43"/>
      <c r="BA87" s="43"/>
      <c r="BB87" s="43"/>
      <c r="BC87" s="43"/>
      <c r="BD87" s="44"/>
      <c r="BE87" s="42"/>
      <c r="BF87" s="43"/>
      <c r="BG87" s="43"/>
      <c r="BH87" s="43"/>
      <c r="BI87" s="43"/>
      <c r="BJ87" s="43"/>
      <c r="BK87" s="43"/>
      <c r="BL87" s="44"/>
    </row>
    <row r="88" spans="1:65" x14ac:dyDescent="0.2">
      <c r="A88" s="45">
        <v>0</v>
      </c>
      <c r="B88" s="45"/>
      <c r="C88" s="45"/>
      <c r="D88" s="45"/>
      <c r="E88" s="45"/>
      <c r="F88" s="45"/>
      <c r="G88" s="62" t="s">
        <v>105</v>
      </c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4"/>
      <c r="Z88" s="65"/>
      <c r="AA88" s="65"/>
      <c r="AB88" s="65"/>
      <c r="AC88" s="65"/>
      <c r="AD88" s="65"/>
      <c r="AE88" s="81"/>
      <c r="AF88" s="81"/>
      <c r="AG88" s="81"/>
      <c r="AH88" s="81"/>
      <c r="AI88" s="81"/>
      <c r="AJ88" s="81"/>
      <c r="AK88" s="81"/>
      <c r="AL88" s="81"/>
      <c r="AM88" s="81"/>
      <c r="AN88" s="82"/>
      <c r="AO88" s="66"/>
      <c r="AP88" s="66"/>
      <c r="AQ88" s="66"/>
      <c r="AR88" s="66"/>
      <c r="AS88" s="66"/>
      <c r="AT88" s="66"/>
      <c r="AU88" s="66"/>
      <c r="AV88" s="66"/>
      <c r="AW88" s="67"/>
      <c r="AX88" s="68"/>
      <c r="AY88" s="68"/>
      <c r="AZ88" s="68"/>
      <c r="BA88" s="68"/>
      <c r="BB88" s="68"/>
      <c r="BC88" s="68"/>
      <c r="BD88" s="69"/>
      <c r="BE88" s="66"/>
      <c r="BF88" s="66"/>
      <c r="BG88" s="66"/>
      <c r="BH88" s="66"/>
      <c r="BI88" s="66"/>
      <c r="BJ88" s="66"/>
      <c r="BK88" s="66"/>
      <c r="BL88" s="66"/>
    </row>
    <row r="89" spans="1:65" x14ac:dyDescent="0.2">
      <c r="A89" s="51">
        <v>0</v>
      </c>
      <c r="B89" s="52"/>
      <c r="C89" s="52"/>
      <c r="D89" s="52"/>
      <c r="E89" s="52"/>
      <c r="F89" s="53"/>
      <c r="G89" s="59" t="s">
        <v>116</v>
      </c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1"/>
      <c r="Z89" s="49" t="s">
        <v>129</v>
      </c>
      <c r="AA89" s="49"/>
      <c r="AB89" s="49"/>
      <c r="AC89" s="49"/>
      <c r="AD89" s="49"/>
      <c r="AE89" s="75" t="s">
        <v>67</v>
      </c>
      <c r="AF89" s="76"/>
      <c r="AG89" s="76"/>
      <c r="AH89" s="76"/>
      <c r="AI89" s="76"/>
      <c r="AJ89" s="76"/>
      <c r="AK89" s="76"/>
      <c r="AL89" s="76"/>
      <c r="AM89" s="76"/>
      <c r="AN89" s="77"/>
      <c r="AO89" s="50">
        <v>20000</v>
      </c>
      <c r="AP89" s="50"/>
      <c r="AQ89" s="50"/>
      <c r="AR89" s="50"/>
      <c r="AS89" s="50"/>
      <c r="AT89" s="50"/>
      <c r="AU89" s="50"/>
      <c r="AV89" s="50"/>
      <c r="AW89" s="42">
        <f>AK16</f>
        <v>0</v>
      </c>
      <c r="AX89" s="43"/>
      <c r="AY89" s="43"/>
      <c r="AZ89" s="43"/>
      <c r="BA89" s="43"/>
      <c r="BB89" s="43"/>
      <c r="BC89" s="43"/>
      <c r="BD89" s="44"/>
      <c r="BE89" s="50">
        <f t="shared" ref="BE89:BE91" si="6">AO89+AW89</f>
        <v>20000</v>
      </c>
      <c r="BF89" s="50"/>
      <c r="BG89" s="50"/>
      <c r="BH89" s="50"/>
      <c r="BI89" s="50"/>
      <c r="BJ89" s="50"/>
      <c r="BK89" s="50"/>
      <c r="BL89" s="50"/>
    </row>
    <row r="90" spans="1:65" ht="12.75" customHeight="1" x14ac:dyDescent="0.2">
      <c r="A90" s="51">
        <v>0</v>
      </c>
      <c r="B90" s="52"/>
      <c r="C90" s="52"/>
      <c r="D90" s="52"/>
      <c r="E90" s="52"/>
      <c r="F90" s="53"/>
      <c r="G90" s="59" t="s">
        <v>117</v>
      </c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1"/>
      <c r="Z90" s="49" t="s">
        <v>129</v>
      </c>
      <c r="AA90" s="49"/>
      <c r="AB90" s="49"/>
      <c r="AC90" s="49"/>
      <c r="AD90" s="49"/>
      <c r="AE90" s="75" t="s">
        <v>67</v>
      </c>
      <c r="AF90" s="76"/>
      <c r="AG90" s="76"/>
      <c r="AH90" s="76"/>
      <c r="AI90" s="76"/>
      <c r="AJ90" s="76"/>
      <c r="AK90" s="76"/>
      <c r="AL90" s="76"/>
      <c r="AM90" s="76"/>
      <c r="AN90" s="77"/>
      <c r="AO90" s="50">
        <v>0</v>
      </c>
      <c r="AP90" s="50"/>
      <c r="AQ90" s="50"/>
      <c r="AR90" s="50"/>
      <c r="AS90" s="50"/>
      <c r="AT90" s="50"/>
      <c r="AU90" s="50"/>
      <c r="AV90" s="50"/>
      <c r="AW90" s="42">
        <f>AK23</f>
        <v>0</v>
      </c>
      <c r="AX90" s="43"/>
      <c r="AY90" s="43"/>
      <c r="AZ90" s="43"/>
      <c r="BA90" s="43"/>
      <c r="BB90" s="43"/>
      <c r="BC90" s="43"/>
      <c r="BD90" s="44"/>
      <c r="BE90" s="50">
        <f t="shared" si="6"/>
        <v>0</v>
      </c>
      <c r="BF90" s="50"/>
      <c r="BG90" s="50"/>
      <c r="BH90" s="50"/>
      <c r="BI90" s="50"/>
      <c r="BJ90" s="50"/>
      <c r="BK90" s="50"/>
      <c r="BL90" s="50"/>
    </row>
    <row r="91" spans="1:65" ht="12.75" customHeight="1" x14ac:dyDescent="0.2">
      <c r="A91" s="51">
        <v>0</v>
      </c>
      <c r="B91" s="52"/>
      <c r="C91" s="52"/>
      <c r="D91" s="52"/>
      <c r="E91" s="52"/>
      <c r="F91" s="53"/>
      <c r="G91" s="59" t="s">
        <v>118</v>
      </c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1"/>
      <c r="Z91" s="49" t="s">
        <v>129</v>
      </c>
      <c r="AA91" s="49"/>
      <c r="AB91" s="49"/>
      <c r="AC91" s="49"/>
      <c r="AD91" s="49"/>
      <c r="AE91" s="75" t="s">
        <v>67</v>
      </c>
      <c r="AF91" s="76"/>
      <c r="AG91" s="76"/>
      <c r="AH91" s="76"/>
      <c r="AI91" s="76"/>
      <c r="AJ91" s="76"/>
      <c r="AK91" s="76"/>
      <c r="AL91" s="76"/>
      <c r="AM91" s="76"/>
      <c r="AN91" s="77"/>
      <c r="AO91" s="50">
        <v>0</v>
      </c>
      <c r="AP91" s="50"/>
      <c r="AQ91" s="50"/>
      <c r="AR91" s="50"/>
      <c r="AS91" s="50"/>
      <c r="AT91" s="50"/>
      <c r="AU91" s="50"/>
      <c r="AV91" s="50"/>
      <c r="AW91" s="42">
        <f>AK18</f>
        <v>0</v>
      </c>
      <c r="AX91" s="43"/>
      <c r="AY91" s="43"/>
      <c r="AZ91" s="43"/>
      <c r="BA91" s="43"/>
      <c r="BB91" s="43"/>
      <c r="BC91" s="43"/>
      <c r="BD91" s="44"/>
      <c r="BE91" s="50">
        <f t="shared" si="6"/>
        <v>0</v>
      </c>
      <c r="BF91" s="50"/>
      <c r="BG91" s="50"/>
      <c r="BH91" s="50"/>
      <c r="BI91" s="50"/>
      <c r="BJ91" s="50"/>
      <c r="BK91" s="50"/>
      <c r="BL91" s="50"/>
    </row>
    <row r="92" spans="1:65" x14ac:dyDescent="0.2">
      <c r="A92" s="45">
        <v>0</v>
      </c>
      <c r="B92" s="45"/>
      <c r="C92" s="45"/>
      <c r="D92" s="45"/>
      <c r="E92" s="45"/>
      <c r="F92" s="45"/>
      <c r="G92" s="54" t="s">
        <v>106</v>
      </c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6"/>
      <c r="Z92" s="49"/>
      <c r="AA92" s="49"/>
      <c r="AB92" s="49"/>
      <c r="AC92" s="49"/>
      <c r="AD92" s="49"/>
      <c r="AE92" s="39"/>
      <c r="AF92" s="57"/>
      <c r="AG92" s="57"/>
      <c r="AH92" s="57"/>
      <c r="AI92" s="57"/>
      <c r="AJ92" s="57"/>
      <c r="AK92" s="57"/>
      <c r="AL92" s="57"/>
      <c r="AM92" s="57"/>
      <c r="AN92" s="58"/>
      <c r="AO92" s="50"/>
      <c r="AP92" s="50"/>
      <c r="AQ92" s="50"/>
      <c r="AR92" s="50"/>
      <c r="AS92" s="50"/>
      <c r="AT92" s="50"/>
      <c r="AU92" s="50"/>
      <c r="AV92" s="50"/>
      <c r="AW92" s="42"/>
      <c r="AX92" s="43"/>
      <c r="AY92" s="43"/>
      <c r="AZ92" s="43"/>
      <c r="BA92" s="43"/>
      <c r="BB92" s="43"/>
      <c r="BC92" s="43"/>
      <c r="BD92" s="44"/>
      <c r="BE92" s="42"/>
      <c r="BF92" s="43"/>
      <c r="BG92" s="43"/>
      <c r="BH92" s="43"/>
      <c r="BI92" s="43"/>
      <c r="BJ92" s="43"/>
      <c r="BK92" s="43"/>
      <c r="BL92" s="44"/>
    </row>
    <row r="93" spans="1:65" x14ac:dyDescent="0.2">
      <c r="A93" s="51">
        <v>0</v>
      </c>
      <c r="B93" s="52"/>
      <c r="C93" s="52"/>
      <c r="D93" s="52"/>
      <c r="E93" s="52"/>
      <c r="F93" s="53"/>
      <c r="G93" s="70" t="s">
        <v>119</v>
      </c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2"/>
      <c r="Z93" s="49" t="s">
        <v>112</v>
      </c>
      <c r="AA93" s="49"/>
      <c r="AB93" s="49"/>
      <c r="AC93" s="49"/>
      <c r="AD93" s="49"/>
      <c r="AE93" s="39" t="s">
        <v>68</v>
      </c>
      <c r="AF93" s="40"/>
      <c r="AG93" s="40"/>
      <c r="AH93" s="40"/>
      <c r="AI93" s="40"/>
      <c r="AJ93" s="40"/>
      <c r="AK93" s="40"/>
      <c r="AL93" s="40"/>
      <c r="AM93" s="40"/>
      <c r="AN93" s="41"/>
      <c r="AO93" s="42">
        <v>50</v>
      </c>
      <c r="AP93" s="43"/>
      <c r="AQ93" s="43"/>
      <c r="AR93" s="43"/>
      <c r="AS93" s="43"/>
      <c r="AT93" s="43"/>
      <c r="AU93" s="43"/>
      <c r="AV93" s="44"/>
      <c r="AW93" s="42">
        <v>0</v>
      </c>
      <c r="AX93" s="43"/>
      <c r="AY93" s="43"/>
      <c r="AZ93" s="43"/>
      <c r="BA93" s="43"/>
      <c r="BB93" s="43"/>
      <c r="BC93" s="43"/>
      <c r="BD93" s="44"/>
      <c r="BE93" s="42">
        <f t="shared" ref="BE93:BE95" si="7">AO93+AW93</f>
        <v>50</v>
      </c>
      <c r="BF93" s="43"/>
      <c r="BG93" s="43"/>
      <c r="BH93" s="43"/>
      <c r="BI93" s="43"/>
      <c r="BJ93" s="43"/>
      <c r="BK93" s="43"/>
      <c r="BL93" s="44"/>
    </row>
    <row r="94" spans="1:65" x14ac:dyDescent="0.2">
      <c r="A94" s="45">
        <v>0</v>
      </c>
      <c r="B94" s="45"/>
      <c r="C94" s="45"/>
      <c r="D94" s="45"/>
      <c r="E94" s="45"/>
      <c r="F94" s="45"/>
      <c r="G94" s="46" t="s">
        <v>120</v>
      </c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8"/>
      <c r="Z94" s="49" t="s">
        <v>121</v>
      </c>
      <c r="AA94" s="49"/>
      <c r="AB94" s="49"/>
      <c r="AC94" s="49"/>
      <c r="AD94" s="49"/>
      <c r="AE94" s="39" t="s">
        <v>68</v>
      </c>
      <c r="AF94" s="40"/>
      <c r="AG94" s="40"/>
      <c r="AH94" s="40"/>
      <c r="AI94" s="40"/>
      <c r="AJ94" s="40"/>
      <c r="AK94" s="40"/>
      <c r="AL94" s="40"/>
      <c r="AM94" s="40"/>
      <c r="AN94" s="41"/>
      <c r="AO94" s="50">
        <v>0</v>
      </c>
      <c r="AP94" s="50"/>
      <c r="AQ94" s="50"/>
      <c r="AR94" s="50"/>
      <c r="AS94" s="50"/>
      <c r="AT94" s="50"/>
      <c r="AU94" s="50"/>
      <c r="AV94" s="50"/>
      <c r="AW94" s="42"/>
      <c r="AX94" s="43"/>
      <c r="AY94" s="43"/>
      <c r="AZ94" s="43"/>
      <c r="BA94" s="43"/>
      <c r="BB94" s="43"/>
      <c r="BC94" s="43"/>
      <c r="BD94" s="44"/>
      <c r="BE94" s="42">
        <f t="shared" si="7"/>
        <v>0</v>
      </c>
      <c r="BF94" s="43"/>
      <c r="BG94" s="43"/>
      <c r="BH94" s="43"/>
      <c r="BI94" s="43"/>
      <c r="BJ94" s="43"/>
      <c r="BK94" s="43"/>
      <c r="BL94" s="44"/>
    </row>
    <row r="95" spans="1:65" x14ac:dyDescent="0.2">
      <c r="A95" s="51">
        <v>0</v>
      </c>
      <c r="B95" s="52"/>
      <c r="C95" s="52"/>
      <c r="D95" s="52"/>
      <c r="E95" s="52"/>
      <c r="F95" s="53"/>
      <c r="G95" s="59" t="s">
        <v>122</v>
      </c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1"/>
      <c r="Z95" s="49" t="s">
        <v>121</v>
      </c>
      <c r="AA95" s="49"/>
      <c r="AB95" s="49"/>
      <c r="AC95" s="49"/>
      <c r="AD95" s="49"/>
      <c r="AE95" s="75" t="s">
        <v>67</v>
      </c>
      <c r="AF95" s="76"/>
      <c r="AG95" s="76"/>
      <c r="AH95" s="76"/>
      <c r="AI95" s="76"/>
      <c r="AJ95" s="76"/>
      <c r="AK95" s="76"/>
      <c r="AL95" s="76"/>
      <c r="AM95" s="76"/>
      <c r="AN95" s="77"/>
      <c r="AO95" s="50">
        <v>0</v>
      </c>
      <c r="AP95" s="50"/>
      <c r="AQ95" s="50"/>
      <c r="AR95" s="50"/>
      <c r="AS95" s="50"/>
      <c r="AT95" s="50"/>
      <c r="AU95" s="50"/>
      <c r="AV95" s="50"/>
      <c r="AW95" s="42">
        <f>AK32</f>
        <v>0</v>
      </c>
      <c r="AX95" s="43"/>
      <c r="AY95" s="43"/>
      <c r="AZ95" s="43"/>
      <c r="BA95" s="43"/>
      <c r="BB95" s="43"/>
      <c r="BC95" s="43"/>
      <c r="BD95" s="44"/>
      <c r="BE95" s="50">
        <f t="shared" si="7"/>
        <v>0</v>
      </c>
      <c r="BF95" s="50"/>
      <c r="BG95" s="50"/>
      <c r="BH95" s="50"/>
      <c r="BI95" s="50"/>
      <c r="BJ95" s="50"/>
      <c r="BK95" s="50"/>
      <c r="BL95" s="50"/>
    </row>
    <row r="96" spans="1:65" x14ac:dyDescent="0.2">
      <c r="A96" s="51">
        <v>0</v>
      </c>
      <c r="B96" s="52"/>
      <c r="C96" s="52"/>
      <c r="D96" s="52"/>
      <c r="E96" s="52"/>
      <c r="F96" s="53"/>
      <c r="G96" s="62" t="s">
        <v>107</v>
      </c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4"/>
      <c r="Z96" s="65"/>
      <c r="AA96" s="65"/>
      <c r="AB96" s="65"/>
      <c r="AC96" s="65"/>
      <c r="AD96" s="65"/>
      <c r="AE96" s="62"/>
      <c r="AF96" s="63"/>
      <c r="AG96" s="63"/>
      <c r="AH96" s="63"/>
      <c r="AI96" s="63"/>
      <c r="AJ96" s="63"/>
      <c r="AK96" s="63"/>
      <c r="AL96" s="63"/>
      <c r="AM96" s="63"/>
      <c r="AN96" s="64"/>
      <c r="AO96" s="66"/>
      <c r="AP96" s="66"/>
      <c r="AQ96" s="66"/>
      <c r="AR96" s="66"/>
      <c r="AS96" s="66"/>
      <c r="AT96" s="66"/>
      <c r="AU96" s="66"/>
      <c r="AV96" s="66"/>
      <c r="AW96" s="67"/>
      <c r="AX96" s="68"/>
      <c r="AY96" s="68"/>
      <c r="AZ96" s="68"/>
      <c r="BA96" s="68"/>
      <c r="BB96" s="68"/>
      <c r="BC96" s="68"/>
      <c r="BD96" s="69"/>
      <c r="BE96" s="66"/>
      <c r="BF96" s="66"/>
      <c r="BG96" s="66"/>
      <c r="BH96" s="66"/>
      <c r="BI96" s="66"/>
      <c r="BJ96" s="66"/>
      <c r="BK96" s="66"/>
      <c r="BL96" s="66"/>
    </row>
    <row r="97" spans="1:64" x14ac:dyDescent="0.2">
      <c r="A97" s="45">
        <v>0</v>
      </c>
      <c r="B97" s="45"/>
      <c r="C97" s="45"/>
      <c r="D97" s="45"/>
      <c r="E97" s="45"/>
      <c r="F97" s="45"/>
      <c r="G97" s="59" t="s">
        <v>123</v>
      </c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1"/>
      <c r="Z97" s="49" t="s">
        <v>129</v>
      </c>
      <c r="AA97" s="49"/>
      <c r="AB97" s="49"/>
      <c r="AC97" s="49"/>
      <c r="AD97" s="49"/>
      <c r="AE97" s="39" t="s">
        <v>68</v>
      </c>
      <c r="AF97" s="57"/>
      <c r="AG97" s="57"/>
      <c r="AH97" s="57"/>
      <c r="AI97" s="57"/>
      <c r="AJ97" s="57"/>
      <c r="AK97" s="57"/>
      <c r="AL97" s="57"/>
      <c r="AM97" s="57"/>
      <c r="AN97" s="58"/>
      <c r="AO97" s="50">
        <f>AO89/AO93</f>
        <v>400</v>
      </c>
      <c r="AP97" s="50"/>
      <c r="AQ97" s="50"/>
      <c r="AR97" s="50"/>
      <c r="AS97" s="50"/>
      <c r="AT97" s="50"/>
      <c r="AU97" s="50"/>
      <c r="AV97" s="50"/>
      <c r="AW97" s="42">
        <v>0</v>
      </c>
      <c r="AX97" s="43"/>
      <c r="AY97" s="43"/>
      <c r="AZ97" s="43"/>
      <c r="BA97" s="43"/>
      <c r="BB97" s="43"/>
      <c r="BC97" s="43"/>
      <c r="BD97" s="44"/>
      <c r="BE97" s="50">
        <f t="shared" ref="BE97:BE99" si="8">AO97+AW97</f>
        <v>400</v>
      </c>
      <c r="BF97" s="50"/>
      <c r="BG97" s="50"/>
      <c r="BH97" s="50"/>
      <c r="BI97" s="50"/>
      <c r="BJ97" s="50"/>
      <c r="BK97" s="50"/>
      <c r="BL97" s="50"/>
    </row>
    <row r="98" spans="1:64" ht="12.75" customHeight="1" x14ac:dyDescent="0.2">
      <c r="A98" s="51">
        <v>0</v>
      </c>
      <c r="B98" s="52"/>
      <c r="C98" s="52"/>
      <c r="D98" s="52"/>
      <c r="E98" s="52"/>
      <c r="F98" s="53"/>
      <c r="G98" s="70" t="s">
        <v>124</v>
      </c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2"/>
      <c r="Z98" s="49" t="s">
        <v>129</v>
      </c>
      <c r="AA98" s="49"/>
      <c r="AB98" s="49"/>
      <c r="AC98" s="49"/>
      <c r="AD98" s="49"/>
      <c r="AE98" s="39" t="s">
        <v>68</v>
      </c>
      <c r="AF98" s="40"/>
      <c r="AG98" s="40"/>
      <c r="AH98" s="40"/>
      <c r="AI98" s="40"/>
      <c r="AJ98" s="40"/>
      <c r="AK98" s="40"/>
      <c r="AL98" s="40"/>
      <c r="AM98" s="40"/>
      <c r="AN98" s="41"/>
      <c r="AO98" s="42">
        <v>0</v>
      </c>
      <c r="AP98" s="43"/>
      <c r="AQ98" s="43"/>
      <c r="AR98" s="43"/>
      <c r="AS98" s="43"/>
      <c r="AT98" s="43"/>
      <c r="AU98" s="43"/>
      <c r="AV98" s="44"/>
      <c r="AW98" s="42">
        <v>0</v>
      </c>
      <c r="AX98" s="43"/>
      <c r="AY98" s="43"/>
      <c r="AZ98" s="43"/>
      <c r="BA98" s="43"/>
      <c r="BB98" s="43"/>
      <c r="BC98" s="43"/>
      <c r="BD98" s="44"/>
      <c r="BE98" s="42">
        <f t="shared" si="8"/>
        <v>0</v>
      </c>
      <c r="BF98" s="43"/>
      <c r="BG98" s="43"/>
      <c r="BH98" s="43"/>
      <c r="BI98" s="43"/>
      <c r="BJ98" s="43"/>
      <c r="BK98" s="43"/>
      <c r="BL98" s="44"/>
    </row>
    <row r="99" spans="1:64" ht="12.75" customHeight="1" x14ac:dyDescent="0.2">
      <c r="A99" s="45">
        <v>0</v>
      </c>
      <c r="B99" s="45"/>
      <c r="C99" s="45"/>
      <c r="D99" s="45"/>
      <c r="E99" s="45"/>
      <c r="F99" s="45"/>
      <c r="G99" s="46" t="s">
        <v>125</v>
      </c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8"/>
      <c r="Z99" s="49" t="s">
        <v>129</v>
      </c>
      <c r="AA99" s="49"/>
      <c r="AB99" s="49"/>
      <c r="AC99" s="49"/>
      <c r="AD99" s="49"/>
      <c r="AE99" s="39" t="s">
        <v>68</v>
      </c>
      <c r="AF99" s="40"/>
      <c r="AG99" s="40"/>
      <c r="AH99" s="40"/>
      <c r="AI99" s="40"/>
      <c r="AJ99" s="40"/>
      <c r="AK99" s="40"/>
      <c r="AL99" s="40"/>
      <c r="AM99" s="40"/>
      <c r="AN99" s="41"/>
      <c r="AO99" s="50">
        <v>0</v>
      </c>
      <c r="AP99" s="50"/>
      <c r="AQ99" s="50"/>
      <c r="AR99" s="50"/>
      <c r="AS99" s="50"/>
      <c r="AT99" s="50"/>
      <c r="AU99" s="50"/>
      <c r="AV99" s="50"/>
      <c r="AW99" s="42">
        <v>0</v>
      </c>
      <c r="AX99" s="43"/>
      <c r="AY99" s="43"/>
      <c r="AZ99" s="43"/>
      <c r="BA99" s="43"/>
      <c r="BB99" s="43"/>
      <c r="BC99" s="43"/>
      <c r="BD99" s="44"/>
      <c r="BE99" s="42">
        <f t="shared" si="8"/>
        <v>0</v>
      </c>
      <c r="BF99" s="43"/>
      <c r="BG99" s="43"/>
      <c r="BH99" s="43"/>
      <c r="BI99" s="43"/>
      <c r="BJ99" s="43"/>
      <c r="BK99" s="43"/>
      <c r="BL99" s="44"/>
    </row>
    <row r="100" spans="1:64" x14ac:dyDescent="0.2">
      <c r="A100" s="51">
        <v>0</v>
      </c>
      <c r="B100" s="52"/>
      <c r="C100" s="52"/>
      <c r="D100" s="52"/>
      <c r="E100" s="52"/>
      <c r="F100" s="53"/>
      <c r="G100" s="54" t="s">
        <v>109</v>
      </c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6"/>
      <c r="Z100" s="49"/>
      <c r="AA100" s="49"/>
      <c r="AB100" s="49"/>
      <c r="AC100" s="49"/>
      <c r="AD100" s="49"/>
      <c r="AE100" s="39"/>
      <c r="AF100" s="57"/>
      <c r="AG100" s="57"/>
      <c r="AH100" s="57"/>
      <c r="AI100" s="57"/>
      <c r="AJ100" s="57"/>
      <c r="AK100" s="57"/>
      <c r="AL100" s="57"/>
      <c r="AM100" s="57"/>
      <c r="AN100" s="58"/>
      <c r="AO100" s="50"/>
      <c r="AP100" s="50"/>
      <c r="AQ100" s="50"/>
      <c r="AR100" s="50"/>
      <c r="AS100" s="50"/>
      <c r="AT100" s="50"/>
      <c r="AU100" s="50"/>
      <c r="AV100" s="50"/>
      <c r="AW100" s="42"/>
      <c r="AX100" s="43"/>
      <c r="AY100" s="43"/>
      <c r="AZ100" s="43"/>
      <c r="BA100" s="43"/>
      <c r="BB100" s="43"/>
      <c r="BC100" s="43"/>
      <c r="BD100" s="44"/>
      <c r="BE100" s="50"/>
      <c r="BF100" s="50"/>
      <c r="BG100" s="50"/>
      <c r="BH100" s="50"/>
      <c r="BI100" s="50"/>
      <c r="BJ100" s="50"/>
      <c r="BK100" s="50"/>
      <c r="BL100" s="50"/>
    </row>
    <row r="101" spans="1:64" ht="24.75" customHeight="1" x14ac:dyDescent="0.2">
      <c r="A101" s="45">
        <v>0</v>
      </c>
      <c r="B101" s="45"/>
      <c r="C101" s="45"/>
      <c r="D101" s="45"/>
      <c r="E101" s="45"/>
      <c r="F101" s="45"/>
      <c r="G101" s="59" t="s">
        <v>126</v>
      </c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1"/>
      <c r="Z101" s="49" t="s">
        <v>111</v>
      </c>
      <c r="AA101" s="49"/>
      <c r="AB101" s="49"/>
      <c r="AC101" s="49"/>
      <c r="AD101" s="49"/>
      <c r="AE101" s="39" t="s">
        <v>68</v>
      </c>
      <c r="AF101" s="57"/>
      <c r="AG101" s="57"/>
      <c r="AH101" s="57"/>
      <c r="AI101" s="57"/>
      <c r="AJ101" s="57"/>
      <c r="AK101" s="57"/>
      <c r="AL101" s="57"/>
      <c r="AM101" s="57"/>
      <c r="AN101" s="58"/>
      <c r="AO101" s="50">
        <v>100</v>
      </c>
      <c r="AP101" s="50"/>
      <c r="AQ101" s="50"/>
      <c r="AR101" s="50"/>
      <c r="AS101" s="50"/>
      <c r="AT101" s="50"/>
      <c r="AU101" s="50"/>
      <c r="AV101" s="50"/>
      <c r="AW101" s="42">
        <v>0</v>
      </c>
      <c r="AX101" s="43"/>
      <c r="AY101" s="43"/>
      <c r="AZ101" s="43"/>
      <c r="BA101" s="43"/>
      <c r="BB101" s="43"/>
      <c r="BC101" s="43"/>
      <c r="BD101" s="44"/>
      <c r="BE101" s="50">
        <f t="shared" ref="BE101:BE103" si="9">AO101+AW101</f>
        <v>100</v>
      </c>
      <c r="BF101" s="50"/>
      <c r="BG101" s="50"/>
      <c r="BH101" s="50"/>
      <c r="BI101" s="50"/>
      <c r="BJ101" s="50"/>
      <c r="BK101" s="50"/>
      <c r="BL101" s="50"/>
    </row>
    <row r="102" spans="1:64" ht="26.25" customHeight="1" x14ac:dyDescent="0.2">
      <c r="A102" s="51">
        <v>0</v>
      </c>
      <c r="B102" s="52"/>
      <c r="C102" s="52"/>
      <c r="D102" s="52"/>
      <c r="E102" s="52"/>
      <c r="F102" s="53"/>
      <c r="G102" s="70" t="s">
        <v>127</v>
      </c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2"/>
      <c r="Z102" s="49" t="s">
        <v>65</v>
      </c>
      <c r="AA102" s="49"/>
      <c r="AB102" s="49"/>
      <c r="AC102" s="49"/>
      <c r="AD102" s="49"/>
      <c r="AE102" s="39" t="s">
        <v>68</v>
      </c>
      <c r="AF102" s="40"/>
      <c r="AG102" s="40"/>
      <c r="AH102" s="40"/>
      <c r="AI102" s="40"/>
      <c r="AJ102" s="40"/>
      <c r="AK102" s="40"/>
      <c r="AL102" s="40"/>
      <c r="AM102" s="40"/>
      <c r="AN102" s="41"/>
      <c r="AO102" s="42">
        <v>0</v>
      </c>
      <c r="AP102" s="43"/>
      <c r="AQ102" s="43"/>
      <c r="AR102" s="43"/>
      <c r="AS102" s="43"/>
      <c r="AT102" s="43"/>
      <c r="AU102" s="43"/>
      <c r="AV102" s="44"/>
      <c r="AW102" s="42">
        <v>0</v>
      </c>
      <c r="AX102" s="43"/>
      <c r="AY102" s="43"/>
      <c r="AZ102" s="43"/>
      <c r="BA102" s="43"/>
      <c r="BB102" s="43"/>
      <c r="BC102" s="43"/>
      <c r="BD102" s="44"/>
      <c r="BE102" s="42">
        <f t="shared" si="9"/>
        <v>0</v>
      </c>
      <c r="BF102" s="43"/>
      <c r="BG102" s="43"/>
      <c r="BH102" s="43"/>
      <c r="BI102" s="43"/>
      <c r="BJ102" s="43"/>
      <c r="BK102" s="43"/>
      <c r="BL102" s="44"/>
    </row>
    <row r="103" spans="1:64" ht="28.5" customHeight="1" x14ac:dyDescent="0.2">
      <c r="A103" s="45">
        <v>0</v>
      </c>
      <c r="B103" s="45"/>
      <c r="C103" s="45"/>
      <c r="D103" s="45"/>
      <c r="E103" s="45"/>
      <c r="F103" s="45"/>
      <c r="G103" s="46" t="s">
        <v>128</v>
      </c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8"/>
      <c r="Z103" s="49" t="s">
        <v>65</v>
      </c>
      <c r="AA103" s="49"/>
      <c r="AB103" s="49"/>
      <c r="AC103" s="49"/>
      <c r="AD103" s="49"/>
      <c r="AE103" s="39" t="s">
        <v>68</v>
      </c>
      <c r="AF103" s="40"/>
      <c r="AG103" s="40"/>
      <c r="AH103" s="40"/>
      <c r="AI103" s="40"/>
      <c r="AJ103" s="40"/>
      <c r="AK103" s="40"/>
      <c r="AL103" s="40"/>
      <c r="AM103" s="40"/>
      <c r="AN103" s="41"/>
      <c r="AO103" s="50">
        <v>0</v>
      </c>
      <c r="AP103" s="50"/>
      <c r="AQ103" s="50"/>
      <c r="AR103" s="50"/>
      <c r="AS103" s="50"/>
      <c r="AT103" s="50"/>
      <c r="AU103" s="50"/>
      <c r="AV103" s="50"/>
      <c r="AW103" s="42">
        <v>0</v>
      </c>
      <c r="AX103" s="43"/>
      <c r="AY103" s="43"/>
      <c r="AZ103" s="43"/>
      <c r="BA103" s="43"/>
      <c r="BB103" s="43"/>
      <c r="BC103" s="43"/>
      <c r="BD103" s="44"/>
      <c r="BE103" s="42">
        <f t="shared" si="9"/>
        <v>0</v>
      </c>
      <c r="BF103" s="43"/>
      <c r="BG103" s="43"/>
      <c r="BH103" s="43"/>
      <c r="BI103" s="43"/>
      <c r="BJ103" s="43"/>
      <c r="BK103" s="43"/>
      <c r="BL103" s="44"/>
    </row>
    <row r="104" spans="1:64" ht="27.75" customHeight="1" x14ac:dyDescent="0.2">
      <c r="A104" s="78">
        <v>3</v>
      </c>
      <c r="B104" s="79"/>
      <c r="C104" s="79"/>
      <c r="D104" s="79"/>
      <c r="E104" s="79"/>
      <c r="F104" s="80"/>
      <c r="G104" s="54" t="s">
        <v>113</v>
      </c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6"/>
      <c r="Z104" s="49"/>
      <c r="AA104" s="49"/>
      <c r="AB104" s="49"/>
      <c r="AC104" s="49"/>
      <c r="AD104" s="49"/>
      <c r="AE104" s="39"/>
      <c r="AF104" s="57"/>
      <c r="AG104" s="57"/>
      <c r="AH104" s="57"/>
      <c r="AI104" s="57"/>
      <c r="AJ104" s="57"/>
      <c r="AK104" s="57"/>
      <c r="AL104" s="57"/>
      <c r="AM104" s="57"/>
      <c r="AN104" s="58"/>
      <c r="AO104" s="50"/>
      <c r="AP104" s="50"/>
      <c r="AQ104" s="50"/>
      <c r="AR104" s="50"/>
      <c r="AS104" s="50"/>
      <c r="AT104" s="50"/>
      <c r="AU104" s="50"/>
      <c r="AV104" s="50"/>
      <c r="AW104" s="42"/>
      <c r="AX104" s="43"/>
      <c r="AY104" s="43"/>
      <c r="AZ104" s="43"/>
      <c r="BA104" s="43"/>
      <c r="BB104" s="43"/>
      <c r="BC104" s="43"/>
      <c r="BD104" s="44"/>
      <c r="BE104" s="50"/>
      <c r="BF104" s="50"/>
      <c r="BG104" s="50"/>
      <c r="BH104" s="50"/>
      <c r="BI104" s="50"/>
      <c r="BJ104" s="50"/>
      <c r="BK104" s="50"/>
      <c r="BL104" s="50"/>
    </row>
    <row r="105" spans="1:64" x14ac:dyDescent="0.2">
      <c r="A105" s="51">
        <v>0</v>
      </c>
      <c r="B105" s="52"/>
      <c r="C105" s="52"/>
      <c r="D105" s="52"/>
      <c r="E105" s="52"/>
      <c r="F105" s="53"/>
      <c r="G105" s="62" t="s">
        <v>105</v>
      </c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4"/>
      <c r="Z105" s="75"/>
      <c r="AA105" s="76"/>
      <c r="AB105" s="76"/>
      <c r="AC105" s="76"/>
      <c r="AD105" s="77"/>
      <c r="AE105" s="39"/>
      <c r="AF105" s="40"/>
      <c r="AG105" s="40"/>
      <c r="AH105" s="40"/>
      <c r="AI105" s="40"/>
      <c r="AJ105" s="40"/>
      <c r="AK105" s="40"/>
      <c r="AL105" s="40"/>
      <c r="AM105" s="40"/>
      <c r="AN105" s="41"/>
      <c r="AO105" s="42"/>
      <c r="AP105" s="43"/>
      <c r="AQ105" s="43"/>
      <c r="AR105" s="43"/>
      <c r="AS105" s="43"/>
      <c r="AT105" s="43"/>
      <c r="AU105" s="43"/>
      <c r="AV105" s="44"/>
      <c r="AW105" s="42"/>
      <c r="AX105" s="43"/>
      <c r="AY105" s="43"/>
      <c r="AZ105" s="43"/>
      <c r="BA105" s="43"/>
      <c r="BB105" s="43"/>
      <c r="BC105" s="43"/>
      <c r="BD105" s="44"/>
      <c r="BE105" s="42"/>
      <c r="BF105" s="43"/>
      <c r="BG105" s="43"/>
      <c r="BH105" s="43"/>
      <c r="BI105" s="43"/>
      <c r="BJ105" s="43"/>
      <c r="BK105" s="43"/>
      <c r="BL105" s="44"/>
    </row>
    <row r="106" spans="1:64" x14ac:dyDescent="0.2">
      <c r="A106" s="45">
        <v>0</v>
      </c>
      <c r="B106" s="45"/>
      <c r="C106" s="45"/>
      <c r="D106" s="45"/>
      <c r="E106" s="45"/>
      <c r="F106" s="45"/>
      <c r="G106" s="46" t="s">
        <v>90</v>
      </c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8"/>
      <c r="Z106" s="49" t="s">
        <v>65</v>
      </c>
      <c r="AA106" s="49"/>
      <c r="AB106" s="49"/>
      <c r="AC106" s="49"/>
      <c r="AD106" s="49"/>
      <c r="AE106" s="39" t="s">
        <v>66</v>
      </c>
      <c r="AF106" s="57"/>
      <c r="AG106" s="57"/>
      <c r="AH106" s="57"/>
      <c r="AI106" s="57"/>
      <c r="AJ106" s="57"/>
      <c r="AK106" s="57"/>
      <c r="AL106" s="57"/>
      <c r="AM106" s="57"/>
      <c r="AN106" s="58"/>
      <c r="AO106" s="50">
        <v>1638500</v>
      </c>
      <c r="AP106" s="50"/>
      <c r="AQ106" s="50"/>
      <c r="AR106" s="50"/>
      <c r="AS106" s="50"/>
      <c r="AT106" s="50"/>
      <c r="AU106" s="50"/>
      <c r="AV106" s="50"/>
      <c r="AW106" s="42">
        <v>0</v>
      </c>
      <c r="AX106" s="43"/>
      <c r="AY106" s="43"/>
      <c r="AZ106" s="43"/>
      <c r="BA106" s="43"/>
      <c r="BB106" s="43"/>
      <c r="BC106" s="43"/>
      <c r="BD106" s="44"/>
      <c r="BE106" s="42">
        <f t="shared" ref="BE106:BE116" si="10">AO106+AW106</f>
        <v>1638500</v>
      </c>
      <c r="BF106" s="43"/>
      <c r="BG106" s="43"/>
      <c r="BH106" s="43"/>
      <c r="BI106" s="43"/>
      <c r="BJ106" s="43"/>
      <c r="BK106" s="43"/>
      <c r="BL106" s="44"/>
    </row>
    <row r="107" spans="1:64" x14ac:dyDescent="0.2">
      <c r="A107" s="51">
        <v>0</v>
      </c>
      <c r="B107" s="52"/>
      <c r="C107" s="52"/>
      <c r="D107" s="52"/>
      <c r="E107" s="52"/>
      <c r="F107" s="53"/>
      <c r="G107" s="70" t="s">
        <v>91</v>
      </c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2"/>
      <c r="Z107" s="75" t="s">
        <v>129</v>
      </c>
      <c r="AA107" s="76"/>
      <c r="AB107" s="76"/>
      <c r="AC107" s="76"/>
      <c r="AD107" s="77"/>
      <c r="AE107" s="39" t="s">
        <v>66</v>
      </c>
      <c r="AF107" s="57"/>
      <c r="AG107" s="57"/>
      <c r="AH107" s="57"/>
      <c r="AI107" s="57"/>
      <c r="AJ107" s="57"/>
      <c r="AK107" s="57"/>
      <c r="AL107" s="57"/>
      <c r="AM107" s="57"/>
      <c r="AN107" s="58"/>
      <c r="AO107" s="42">
        <f>AC60-AO106</f>
        <v>200000</v>
      </c>
      <c r="AP107" s="43"/>
      <c r="AQ107" s="43"/>
      <c r="AR107" s="43"/>
      <c r="AS107" s="43"/>
      <c r="AT107" s="43"/>
      <c r="AU107" s="43"/>
      <c r="AV107" s="44"/>
      <c r="AW107" s="42">
        <f>AK51</f>
        <v>0</v>
      </c>
      <c r="AX107" s="43"/>
      <c r="AY107" s="43"/>
      <c r="AZ107" s="43"/>
      <c r="BA107" s="43"/>
      <c r="BB107" s="43"/>
      <c r="BC107" s="43"/>
      <c r="BD107" s="44"/>
      <c r="BE107" s="42">
        <f t="shared" si="10"/>
        <v>200000</v>
      </c>
      <c r="BF107" s="43"/>
      <c r="BG107" s="43"/>
      <c r="BH107" s="43"/>
      <c r="BI107" s="43"/>
      <c r="BJ107" s="43"/>
      <c r="BK107" s="43"/>
      <c r="BL107" s="44"/>
    </row>
    <row r="108" spans="1:64" x14ac:dyDescent="0.2">
      <c r="A108" s="45">
        <v>0</v>
      </c>
      <c r="B108" s="45"/>
      <c r="C108" s="45"/>
      <c r="D108" s="45"/>
      <c r="E108" s="45"/>
      <c r="F108" s="45"/>
      <c r="G108" s="54" t="s">
        <v>106</v>
      </c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6"/>
      <c r="Z108" s="49"/>
      <c r="AA108" s="49"/>
      <c r="AB108" s="49"/>
      <c r="AC108" s="49"/>
      <c r="AD108" s="49"/>
      <c r="AE108" s="39"/>
      <c r="AF108" s="57"/>
      <c r="AG108" s="57"/>
      <c r="AH108" s="57"/>
      <c r="AI108" s="57"/>
      <c r="AJ108" s="57"/>
      <c r="AK108" s="57"/>
      <c r="AL108" s="57"/>
      <c r="AM108" s="57"/>
      <c r="AN108" s="58"/>
      <c r="AO108" s="50"/>
      <c r="AP108" s="50"/>
      <c r="AQ108" s="50"/>
      <c r="AR108" s="50"/>
      <c r="AS108" s="50"/>
      <c r="AT108" s="50"/>
      <c r="AU108" s="50"/>
      <c r="AV108" s="50"/>
      <c r="AW108" s="42"/>
      <c r="AX108" s="43"/>
      <c r="AY108" s="43"/>
      <c r="AZ108" s="43"/>
      <c r="BA108" s="43"/>
      <c r="BB108" s="43"/>
      <c r="BC108" s="43"/>
      <c r="BD108" s="44"/>
      <c r="BE108" s="42"/>
      <c r="BF108" s="43"/>
      <c r="BG108" s="43"/>
      <c r="BH108" s="43"/>
      <c r="BI108" s="43"/>
      <c r="BJ108" s="43"/>
      <c r="BK108" s="43"/>
      <c r="BL108" s="44"/>
    </row>
    <row r="109" spans="1:64" x14ac:dyDescent="0.2">
      <c r="A109" s="51">
        <v>0</v>
      </c>
      <c r="B109" s="52"/>
      <c r="C109" s="52"/>
      <c r="D109" s="52"/>
      <c r="E109" s="52"/>
      <c r="F109" s="53"/>
      <c r="G109" s="70" t="s">
        <v>93</v>
      </c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2"/>
      <c r="Z109" s="49" t="s">
        <v>65</v>
      </c>
      <c r="AA109" s="49"/>
      <c r="AB109" s="49"/>
      <c r="AC109" s="49"/>
      <c r="AD109" s="49"/>
      <c r="AE109" s="39" t="s">
        <v>68</v>
      </c>
      <c r="AF109" s="40"/>
      <c r="AG109" s="40"/>
      <c r="AH109" s="40"/>
      <c r="AI109" s="40"/>
      <c r="AJ109" s="40"/>
      <c r="AK109" s="40"/>
      <c r="AL109" s="40"/>
      <c r="AM109" s="40"/>
      <c r="AN109" s="41"/>
      <c r="AO109" s="42">
        <v>166</v>
      </c>
      <c r="AP109" s="43"/>
      <c r="AQ109" s="43"/>
      <c r="AR109" s="43"/>
      <c r="AS109" s="43"/>
      <c r="AT109" s="43"/>
      <c r="AU109" s="43"/>
      <c r="AV109" s="44"/>
      <c r="AW109" s="42">
        <v>0</v>
      </c>
      <c r="AX109" s="43"/>
      <c r="AY109" s="43"/>
      <c r="AZ109" s="43"/>
      <c r="BA109" s="43"/>
      <c r="BB109" s="43"/>
      <c r="BC109" s="43"/>
      <c r="BD109" s="44"/>
      <c r="BE109" s="42">
        <f t="shared" si="10"/>
        <v>166</v>
      </c>
      <c r="BF109" s="43"/>
      <c r="BG109" s="43"/>
      <c r="BH109" s="43"/>
      <c r="BI109" s="43"/>
      <c r="BJ109" s="43"/>
      <c r="BK109" s="43"/>
      <c r="BL109" s="44"/>
    </row>
    <row r="110" spans="1:64" ht="27" customHeight="1" x14ac:dyDescent="0.2">
      <c r="A110" s="45">
        <v>0</v>
      </c>
      <c r="B110" s="45"/>
      <c r="C110" s="45"/>
      <c r="D110" s="45"/>
      <c r="E110" s="45"/>
      <c r="F110" s="45"/>
      <c r="G110" s="46" t="s">
        <v>114</v>
      </c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8"/>
      <c r="Z110" s="49" t="s">
        <v>65</v>
      </c>
      <c r="AA110" s="49"/>
      <c r="AB110" s="49"/>
      <c r="AC110" s="49"/>
      <c r="AD110" s="49"/>
      <c r="AE110" s="39" t="s">
        <v>68</v>
      </c>
      <c r="AF110" s="40"/>
      <c r="AG110" s="40"/>
      <c r="AH110" s="40"/>
      <c r="AI110" s="40"/>
      <c r="AJ110" s="40"/>
      <c r="AK110" s="40"/>
      <c r="AL110" s="40"/>
      <c r="AM110" s="40"/>
      <c r="AN110" s="41"/>
      <c r="AO110" s="50">
        <v>166</v>
      </c>
      <c r="AP110" s="50"/>
      <c r="AQ110" s="50"/>
      <c r="AR110" s="50"/>
      <c r="AS110" s="50"/>
      <c r="AT110" s="50"/>
      <c r="AU110" s="50"/>
      <c r="AV110" s="50"/>
      <c r="AW110" s="42">
        <v>0</v>
      </c>
      <c r="AX110" s="43"/>
      <c r="AY110" s="43"/>
      <c r="AZ110" s="43"/>
      <c r="BA110" s="43"/>
      <c r="BB110" s="43"/>
      <c r="BC110" s="43"/>
      <c r="BD110" s="44"/>
      <c r="BE110" s="42">
        <f t="shared" si="10"/>
        <v>166</v>
      </c>
      <c r="BF110" s="43"/>
      <c r="BG110" s="43"/>
      <c r="BH110" s="43"/>
      <c r="BI110" s="43"/>
      <c r="BJ110" s="43"/>
      <c r="BK110" s="43"/>
      <c r="BL110" s="44"/>
    </row>
    <row r="111" spans="1:64" x14ac:dyDescent="0.2">
      <c r="A111" s="51">
        <v>0</v>
      </c>
      <c r="B111" s="52"/>
      <c r="C111" s="52"/>
      <c r="D111" s="52"/>
      <c r="E111" s="52"/>
      <c r="F111" s="53"/>
      <c r="G111" s="62" t="s">
        <v>107</v>
      </c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4"/>
      <c r="Z111" s="49"/>
      <c r="AA111" s="49"/>
      <c r="AB111" s="49"/>
      <c r="AC111" s="49"/>
      <c r="AD111" s="49"/>
      <c r="AE111" s="39"/>
      <c r="AF111" s="40"/>
      <c r="AG111" s="40"/>
      <c r="AH111" s="40"/>
      <c r="AI111" s="40"/>
      <c r="AJ111" s="40"/>
      <c r="AK111" s="40"/>
      <c r="AL111" s="40"/>
      <c r="AM111" s="40"/>
      <c r="AN111" s="41"/>
      <c r="AO111" s="42"/>
      <c r="AP111" s="43"/>
      <c r="AQ111" s="43"/>
      <c r="AR111" s="43"/>
      <c r="AS111" s="43"/>
      <c r="AT111" s="43"/>
      <c r="AU111" s="43"/>
      <c r="AV111" s="44"/>
      <c r="AW111" s="42"/>
      <c r="AX111" s="43"/>
      <c r="AY111" s="43"/>
      <c r="AZ111" s="43"/>
      <c r="BA111" s="43"/>
      <c r="BB111" s="43"/>
      <c r="BC111" s="43"/>
      <c r="BD111" s="44"/>
      <c r="BE111" s="42"/>
      <c r="BF111" s="43"/>
      <c r="BG111" s="43"/>
      <c r="BH111" s="43"/>
      <c r="BI111" s="43"/>
      <c r="BJ111" s="43"/>
      <c r="BK111" s="43"/>
      <c r="BL111" s="44"/>
    </row>
    <row r="112" spans="1:64" x14ac:dyDescent="0.2">
      <c r="A112" s="45">
        <v>0</v>
      </c>
      <c r="B112" s="45"/>
      <c r="C112" s="45"/>
      <c r="D112" s="45"/>
      <c r="E112" s="45"/>
      <c r="F112" s="45"/>
      <c r="G112" s="46" t="s">
        <v>94</v>
      </c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8"/>
      <c r="Z112" s="75" t="s">
        <v>129</v>
      </c>
      <c r="AA112" s="76"/>
      <c r="AB112" s="76"/>
      <c r="AC112" s="76"/>
      <c r="AD112" s="77"/>
      <c r="AE112" s="39" t="s">
        <v>68</v>
      </c>
      <c r="AF112" s="40"/>
      <c r="AG112" s="40"/>
      <c r="AH112" s="40"/>
      <c r="AI112" s="40"/>
      <c r="AJ112" s="40"/>
      <c r="AK112" s="40"/>
      <c r="AL112" s="40"/>
      <c r="AM112" s="40"/>
      <c r="AN112" s="41"/>
      <c r="AO112" s="50">
        <v>3.17</v>
      </c>
      <c r="AP112" s="50"/>
      <c r="AQ112" s="50"/>
      <c r="AR112" s="50"/>
      <c r="AS112" s="50"/>
      <c r="AT112" s="50"/>
      <c r="AU112" s="50"/>
      <c r="AV112" s="50"/>
      <c r="AW112" s="50">
        <v>0</v>
      </c>
      <c r="AX112" s="50"/>
      <c r="AY112" s="50"/>
      <c r="AZ112" s="50"/>
      <c r="BA112" s="50"/>
      <c r="BB112" s="50"/>
      <c r="BC112" s="50"/>
      <c r="BD112" s="50"/>
      <c r="BE112" s="42">
        <f t="shared" si="10"/>
        <v>3.17</v>
      </c>
      <c r="BF112" s="43"/>
      <c r="BG112" s="43"/>
      <c r="BH112" s="43"/>
      <c r="BI112" s="43"/>
      <c r="BJ112" s="43"/>
      <c r="BK112" s="43"/>
      <c r="BL112" s="44"/>
    </row>
    <row r="113" spans="1:64" x14ac:dyDescent="0.2">
      <c r="A113" s="51">
        <v>0</v>
      </c>
      <c r="B113" s="52"/>
      <c r="C113" s="52"/>
      <c r="D113" s="52"/>
      <c r="E113" s="52"/>
      <c r="F113" s="53"/>
      <c r="G113" s="70" t="s">
        <v>95</v>
      </c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2"/>
      <c r="Z113" s="75" t="s">
        <v>129</v>
      </c>
      <c r="AA113" s="76"/>
      <c r="AB113" s="76"/>
      <c r="AC113" s="76"/>
      <c r="AD113" s="77"/>
      <c r="AE113" s="39" t="s">
        <v>68</v>
      </c>
      <c r="AF113" s="40"/>
      <c r="AG113" s="40"/>
      <c r="AH113" s="40"/>
      <c r="AI113" s="40"/>
      <c r="AJ113" s="40"/>
      <c r="AK113" s="40"/>
      <c r="AL113" s="40"/>
      <c r="AM113" s="40"/>
      <c r="AN113" s="41"/>
      <c r="AO113" s="42">
        <f>AO106/AO110</f>
        <v>9870.4819277108436</v>
      </c>
      <c r="AP113" s="43"/>
      <c r="AQ113" s="43"/>
      <c r="AR113" s="43"/>
      <c r="AS113" s="43"/>
      <c r="AT113" s="43"/>
      <c r="AU113" s="43"/>
      <c r="AV113" s="44"/>
      <c r="AW113" s="42">
        <v>0</v>
      </c>
      <c r="AX113" s="43"/>
      <c r="AY113" s="43"/>
      <c r="AZ113" s="43"/>
      <c r="BA113" s="43"/>
      <c r="BB113" s="43"/>
      <c r="BC113" s="43"/>
      <c r="BD113" s="44"/>
      <c r="BE113" s="42">
        <f t="shared" si="10"/>
        <v>9870.4819277108436</v>
      </c>
      <c r="BF113" s="43"/>
      <c r="BG113" s="43"/>
      <c r="BH113" s="43"/>
      <c r="BI113" s="43"/>
      <c r="BJ113" s="43"/>
      <c r="BK113" s="43"/>
      <c r="BL113" s="44"/>
    </row>
    <row r="114" spans="1:64" x14ac:dyDescent="0.2">
      <c r="A114" s="51">
        <v>0</v>
      </c>
      <c r="B114" s="52"/>
      <c r="C114" s="52"/>
      <c r="D114" s="52"/>
      <c r="E114" s="52"/>
      <c r="F114" s="53"/>
      <c r="G114" s="62" t="s">
        <v>109</v>
      </c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4"/>
      <c r="Z114" s="75"/>
      <c r="AA114" s="76"/>
      <c r="AB114" s="76"/>
      <c r="AC114" s="76"/>
      <c r="AD114" s="77"/>
      <c r="AE114" s="39"/>
      <c r="AF114" s="40"/>
      <c r="AG114" s="40"/>
      <c r="AH114" s="40"/>
      <c r="AI114" s="40"/>
      <c r="AJ114" s="40"/>
      <c r="AK114" s="40"/>
      <c r="AL114" s="40"/>
      <c r="AM114" s="40"/>
      <c r="AN114" s="41"/>
      <c r="AO114" s="42"/>
      <c r="AP114" s="43"/>
      <c r="AQ114" s="43"/>
      <c r="AR114" s="43"/>
      <c r="AS114" s="43"/>
      <c r="AT114" s="43"/>
      <c r="AU114" s="43"/>
      <c r="AV114" s="44"/>
      <c r="AW114" s="42"/>
      <c r="AX114" s="43"/>
      <c r="AY114" s="43"/>
      <c r="AZ114" s="43"/>
      <c r="BA114" s="43"/>
      <c r="BB114" s="43"/>
      <c r="BC114" s="43"/>
      <c r="BD114" s="44"/>
      <c r="BE114" s="42"/>
      <c r="BF114" s="43"/>
      <c r="BG114" s="43"/>
      <c r="BH114" s="43"/>
      <c r="BI114" s="43"/>
      <c r="BJ114" s="43"/>
      <c r="BK114" s="43"/>
      <c r="BL114" s="44"/>
    </row>
    <row r="115" spans="1:64" x14ac:dyDescent="0.2">
      <c r="A115" s="45">
        <v>0</v>
      </c>
      <c r="B115" s="45"/>
      <c r="C115" s="45"/>
      <c r="D115" s="45"/>
      <c r="E115" s="45"/>
      <c r="F115" s="45"/>
      <c r="G115" s="46" t="s">
        <v>96</v>
      </c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8"/>
      <c r="Z115" s="49" t="s">
        <v>111</v>
      </c>
      <c r="AA115" s="49"/>
      <c r="AB115" s="49"/>
      <c r="AC115" s="49"/>
      <c r="AD115" s="49"/>
      <c r="AE115" s="39" t="s">
        <v>68</v>
      </c>
      <c r="AF115" s="40"/>
      <c r="AG115" s="40"/>
      <c r="AH115" s="40"/>
      <c r="AI115" s="40"/>
      <c r="AJ115" s="40"/>
      <c r="AK115" s="40"/>
      <c r="AL115" s="40"/>
      <c r="AM115" s="40"/>
      <c r="AN115" s="41"/>
      <c r="AO115" s="50">
        <v>100</v>
      </c>
      <c r="AP115" s="50"/>
      <c r="AQ115" s="50"/>
      <c r="AR115" s="50"/>
      <c r="AS115" s="50"/>
      <c r="AT115" s="50"/>
      <c r="AU115" s="50"/>
      <c r="AV115" s="50"/>
      <c r="AW115" s="42">
        <v>100</v>
      </c>
      <c r="AX115" s="43"/>
      <c r="AY115" s="43"/>
      <c r="AZ115" s="43"/>
      <c r="BA115" s="43"/>
      <c r="BB115" s="43"/>
      <c r="BC115" s="43"/>
      <c r="BD115" s="44"/>
      <c r="BE115" s="42">
        <f t="shared" si="10"/>
        <v>200</v>
      </c>
      <c r="BF115" s="43"/>
      <c r="BG115" s="43"/>
      <c r="BH115" s="43"/>
      <c r="BI115" s="43"/>
      <c r="BJ115" s="43"/>
      <c r="BK115" s="43"/>
      <c r="BL115" s="44"/>
    </row>
    <row r="116" spans="1:64" x14ac:dyDescent="0.2">
      <c r="A116" s="45">
        <v>0</v>
      </c>
      <c r="B116" s="45"/>
      <c r="C116" s="45"/>
      <c r="D116" s="45"/>
      <c r="E116" s="45"/>
      <c r="F116" s="45"/>
      <c r="G116" s="46" t="s">
        <v>97</v>
      </c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8"/>
      <c r="Z116" s="49" t="s">
        <v>111</v>
      </c>
      <c r="AA116" s="49"/>
      <c r="AB116" s="49"/>
      <c r="AC116" s="49"/>
      <c r="AD116" s="49"/>
      <c r="AE116" s="39" t="s">
        <v>68</v>
      </c>
      <c r="AF116" s="40"/>
      <c r="AG116" s="40"/>
      <c r="AH116" s="40"/>
      <c r="AI116" s="40"/>
      <c r="AJ116" s="40"/>
      <c r="AK116" s="40"/>
      <c r="AL116" s="40"/>
      <c r="AM116" s="40"/>
      <c r="AN116" s="41"/>
      <c r="AO116" s="50">
        <v>100</v>
      </c>
      <c r="AP116" s="50"/>
      <c r="AQ116" s="50"/>
      <c r="AR116" s="50"/>
      <c r="AS116" s="50"/>
      <c r="AT116" s="50"/>
      <c r="AU116" s="50"/>
      <c r="AV116" s="50"/>
      <c r="AW116" s="42">
        <v>100</v>
      </c>
      <c r="AX116" s="43"/>
      <c r="AY116" s="43"/>
      <c r="AZ116" s="43"/>
      <c r="BA116" s="43"/>
      <c r="BB116" s="43"/>
      <c r="BC116" s="43"/>
      <c r="BD116" s="44"/>
      <c r="BE116" s="42">
        <f t="shared" si="10"/>
        <v>200</v>
      </c>
      <c r="BF116" s="43"/>
      <c r="BG116" s="43"/>
      <c r="BH116" s="43"/>
      <c r="BI116" s="43"/>
      <c r="BJ116" s="43"/>
      <c r="BK116" s="43"/>
      <c r="BL116" s="44"/>
    </row>
    <row r="117" spans="1:64" x14ac:dyDescent="0.2">
      <c r="A117" s="83">
        <v>4</v>
      </c>
      <c r="B117" s="83"/>
      <c r="C117" s="83"/>
      <c r="D117" s="83"/>
      <c r="E117" s="83"/>
      <c r="F117" s="83"/>
      <c r="G117" s="62" t="s">
        <v>142</v>
      </c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4"/>
      <c r="Z117" s="65"/>
      <c r="AA117" s="65"/>
      <c r="AB117" s="65"/>
      <c r="AC117" s="65"/>
      <c r="AD117" s="65"/>
      <c r="AE117" s="81"/>
      <c r="AF117" s="81"/>
      <c r="AG117" s="81"/>
      <c r="AH117" s="81"/>
      <c r="AI117" s="81"/>
      <c r="AJ117" s="81"/>
      <c r="AK117" s="81"/>
      <c r="AL117" s="81"/>
      <c r="AM117" s="81"/>
      <c r="AN117" s="82"/>
      <c r="AO117" s="66"/>
      <c r="AP117" s="66"/>
      <c r="AQ117" s="66"/>
      <c r="AR117" s="66"/>
      <c r="AS117" s="66"/>
      <c r="AT117" s="66"/>
      <c r="AU117" s="66"/>
      <c r="AV117" s="66"/>
      <c r="AW117" s="67"/>
      <c r="AX117" s="68"/>
      <c r="AY117" s="68"/>
      <c r="AZ117" s="68"/>
      <c r="BA117" s="68"/>
      <c r="BB117" s="68"/>
      <c r="BC117" s="68"/>
      <c r="BD117" s="69"/>
      <c r="BE117" s="66"/>
      <c r="BF117" s="66"/>
      <c r="BG117" s="66"/>
      <c r="BH117" s="66"/>
      <c r="BI117" s="66"/>
      <c r="BJ117" s="66"/>
      <c r="BK117" s="66"/>
      <c r="BL117" s="66"/>
    </row>
    <row r="118" spans="1:64" x14ac:dyDescent="0.2">
      <c r="A118" s="83">
        <v>0</v>
      </c>
      <c r="B118" s="83"/>
      <c r="C118" s="83"/>
      <c r="D118" s="83"/>
      <c r="E118" s="83"/>
      <c r="F118" s="83"/>
      <c r="G118" s="62" t="s">
        <v>105</v>
      </c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4"/>
      <c r="Z118" s="65"/>
      <c r="AA118" s="65"/>
      <c r="AB118" s="65"/>
      <c r="AC118" s="65"/>
      <c r="AD118" s="65"/>
      <c r="AE118" s="81"/>
      <c r="AF118" s="81"/>
      <c r="AG118" s="81"/>
      <c r="AH118" s="81"/>
      <c r="AI118" s="81"/>
      <c r="AJ118" s="81"/>
      <c r="AK118" s="81"/>
      <c r="AL118" s="81"/>
      <c r="AM118" s="81"/>
      <c r="AN118" s="82"/>
      <c r="AO118" s="66"/>
      <c r="AP118" s="66"/>
      <c r="AQ118" s="66"/>
      <c r="AR118" s="66"/>
      <c r="AS118" s="66"/>
      <c r="AT118" s="66"/>
      <c r="AU118" s="66"/>
      <c r="AV118" s="66"/>
      <c r="AW118" s="67"/>
      <c r="AX118" s="68"/>
      <c r="AY118" s="68"/>
      <c r="AZ118" s="68"/>
      <c r="BA118" s="68"/>
      <c r="BB118" s="68"/>
      <c r="BC118" s="68"/>
      <c r="BD118" s="69"/>
      <c r="BE118" s="66"/>
      <c r="BF118" s="66"/>
      <c r="BG118" s="66"/>
      <c r="BH118" s="66"/>
      <c r="BI118" s="66"/>
      <c r="BJ118" s="66"/>
      <c r="BK118" s="66"/>
      <c r="BL118" s="66"/>
    </row>
    <row r="119" spans="1:64" ht="29.25" customHeight="1" x14ac:dyDescent="0.2">
      <c r="A119" s="45">
        <v>0</v>
      </c>
      <c r="B119" s="45"/>
      <c r="C119" s="45"/>
      <c r="D119" s="45"/>
      <c r="E119" s="45"/>
      <c r="F119" s="45"/>
      <c r="G119" s="59" t="s">
        <v>135</v>
      </c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1"/>
      <c r="Z119" s="49" t="s">
        <v>134</v>
      </c>
      <c r="AA119" s="49"/>
      <c r="AB119" s="49"/>
      <c r="AC119" s="49"/>
      <c r="AD119" s="49"/>
      <c r="AE119" s="75" t="s">
        <v>67</v>
      </c>
      <c r="AF119" s="76"/>
      <c r="AG119" s="76"/>
      <c r="AH119" s="76"/>
      <c r="AI119" s="76"/>
      <c r="AJ119" s="76"/>
      <c r="AK119" s="76"/>
      <c r="AL119" s="76"/>
      <c r="AM119" s="76"/>
      <c r="AN119" s="77"/>
      <c r="AO119" s="50">
        <v>0</v>
      </c>
      <c r="AP119" s="50"/>
      <c r="AQ119" s="50"/>
      <c r="AR119" s="50"/>
      <c r="AS119" s="50"/>
      <c r="AT119" s="50"/>
      <c r="AU119" s="50"/>
      <c r="AV119" s="50"/>
      <c r="AW119" s="42">
        <f>AK61</f>
        <v>100000</v>
      </c>
      <c r="AX119" s="43"/>
      <c r="AY119" s="43"/>
      <c r="AZ119" s="43"/>
      <c r="BA119" s="43"/>
      <c r="BB119" s="43"/>
      <c r="BC119" s="43"/>
      <c r="BD119" s="44"/>
      <c r="BE119" s="50">
        <f t="shared" ref="BE119:BE126" si="11">AO119+AW119</f>
        <v>100000</v>
      </c>
      <c r="BF119" s="50"/>
      <c r="BG119" s="50"/>
      <c r="BH119" s="50"/>
      <c r="BI119" s="50"/>
      <c r="BJ119" s="50"/>
      <c r="BK119" s="50"/>
      <c r="BL119" s="50"/>
    </row>
    <row r="120" spans="1:64" x14ac:dyDescent="0.2">
      <c r="A120" s="83">
        <v>0</v>
      </c>
      <c r="B120" s="83"/>
      <c r="C120" s="83"/>
      <c r="D120" s="83"/>
      <c r="E120" s="83"/>
      <c r="F120" s="83"/>
      <c r="G120" s="62" t="s">
        <v>106</v>
      </c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4"/>
      <c r="Z120" s="65"/>
      <c r="AA120" s="65"/>
      <c r="AB120" s="65"/>
      <c r="AC120" s="65"/>
      <c r="AD120" s="65"/>
      <c r="AE120" s="81"/>
      <c r="AF120" s="81"/>
      <c r="AG120" s="81"/>
      <c r="AH120" s="81"/>
      <c r="AI120" s="81"/>
      <c r="AJ120" s="81"/>
      <c r="AK120" s="81"/>
      <c r="AL120" s="81"/>
      <c r="AM120" s="81"/>
      <c r="AN120" s="82"/>
      <c r="AO120" s="66"/>
      <c r="AP120" s="66"/>
      <c r="AQ120" s="66"/>
      <c r="AR120" s="66"/>
      <c r="AS120" s="66"/>
      <c r="AT120" s="66"/>
      <c r="AU120" s="66"/>
      <c r="AV120" s="66"/>
      <c r="AW120" s="67"/>
      <c r="AX120" s="68"/>
      <c r="AY120" s="68"/>
      <c r="AZ120" s="68"/>
      <c r="BA120" s="68"/>
      <c r="BB120" s="68"/>
      <c r="BC120" s="68"/>
      <c r="BD120" s="69"/>
      <c r="BE120" s="66"/>
      <c r="BF120" s="66"/>
      <c r="BG120" s="66"/>
      <c r="BH120" s="66"/>
      <c r="BI120" s="66"/>
      <c r="BJ120" s="66"/>
      <c r="BK120" s="66"/>
      <c r="BL120" s="66"/>
    </row>
    <row r="121" spans="1:64" ht="29.25" customHeight="1" x14ac:dyDescent="0.2">
      <c r="A121" s="45">
        <v>0</v>
      </c>
      <c r="B121" s="45"/>
      <c r="C121" s="45"/>
      <c r="D121" s="45"/>
      <c r="E121" s="45"/>
      <c r="F121" s="45"/>
      <c r="G121" s="59" t="s">
        <v>143</v>
      </c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1"/>
      <c r="Z121" s="49" t="s">
        <v>65</v>
      </c>
      <c r="AA121" s="49"/>
      <c r="AB121" s="49"/>
      <c r="AC121" s="49"/>
      <c r="AD121" s="49"/>
      <c r="AE121" s="39" t="s">
        <v>66</v>
      </c>
      <c r="AF121" s="57"/>
      <c r="AG121" s="57"/>
      <c r="AH121" s="57"/>
      <c r="AI121" s="57"/>
      <c r="AJ121" s="57"/>
      <c r="AK121" s="57"/>
      <c r="AL121" s="57"/>
      <c r="AM121" s="57"/>
      <c r="AN121" s="58"/>
      <c r="AO121" s="50">
        <v>0</v>
      </c>
      <c r="AP121" s="50"/>
      <c r="AQ121" s="50"/>
      <c r="AR121" s="50"/>
      <c r="AS121" s="50"/>
      <c r="AT121" s="50"/>
      <c r="AU121" s="50"/>
      <c r="AV121" s="50"/>
      <c r="AW121" s="140">
        <v>2</v>
      </c>
      <c r="AX121" s="141"/>
      <c r="AY121" s="141"/>
      <c r="AZ121" s="141"/>
      <c r="BA121" s="141"/>
      <c r="BB121" s="141"/>
      <c r="BC121" s="141"/>
      <c r="BD121" s="142"/>
      <c r="BE121" s="50">
        <f t="shared" si="11"/>
        <v>2</v>
      </c>
      <c r="BF121" s="50"/>
      <c r="BG121" s="50"/>
      <c r="BH121" s="50"/>
      <c r="BI121" s="50"/>
      <c r="BJ121" s="50"/>
      <c r="BK121" s="50"/>
      <c r="BL121" s="50"/>
    </row>
    <row r="122" spans="1:64" x14ac:dyDescent="0.2">
      <c r="A122" s="45">
        <v>0</v>
      </c>
      <c r="B122" s="45"/>
      <c r="C122" s="45"/>
      <c r="D122" s="45"/>
      <c r="E122" s="45"/>
      <c r="F122" s="45"/>
      <c r="G122" s="59" t="s">
        <v>136</v>
      </c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1"/>
      <c r="Z122" s="49" t="s">
        <v>65</v>
      </c>
      <c r="AA122" s="49"/>
      <c r="AB122" s="49"/>
      <c r="AC122" s="49"/>
      <c r="AD122" s="49"/>
      <c r="AE122" s="39" t="s">
        <v>66</v>
      </c>
      <c r="AF122" s="57"/>
      <c r="AG122" s="57"/>
      <c r="AH122" s="57"/>
      <c r="AI122" s="57"/>
      <c r="AJ122" s="57"/>
      <c r="AK122" s="57"/>
      <c r="AL122" s="57"/>
      <c r="AM122" s="57"/>
      <c r="AN122" s="58"/>
      <c r="AO122" s="50">
        <v>0</v>
      </c>
      <c r="AP122" s="50"/>
      <c r="AQ122" s="50"/>
      <c r="AR122" s="50"/>
      <c r="AS122" s="50"/>
      <c r="AT122" s="50"/>
      <c r="AU122" s="50"/>
      <c r="AV122" s="50"/>
      <c r="AW122" s="140">
        <v>2</v>
      </c>
      <c r="AX122" s="141"/>
      <c r="AY122" s="141"/>
      <c r="AZ122" s="141"/>
      <c r="BA122" s="141"/>
      <c r="BB122" s="141"/>
      <c r="BC122" s="141"/>
      <c r="BD122" s="142"/>
      <c r="BE122" s="50">
        <f t="shared" si="11"/>
        <v>2</v>
      </c>
      <c r="BF122" s="50"/>
      <c r="BG122" s="50"/>
      <c r="BH122" s="50"/>
      <c r="BI122" s="50"/>
      <c r="BJ122" s="50"/>
      <c r="BK122" s="50"/>
      <c r="BL122" s="50"/>
    </row>
    <row r="123" spans="1:64" x14ac:dyDescent="0.2">
      <c r="A123" s="83">
        <v>0</v>
      </c>
      <c r="B123" s="83"/>
      <c r="C123" s="83"/>
      <c r="D123" s="83"/>
      <c r="E123" s="83"/>
      <c r="F123" s="83"/>
      <c r="G123" s="62" t="s">
        <v>107</v>
      </c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4"/>
      <c r="Z123" s="65"/>
      <c r="AA123" s="65"/>
      <c r="AB123" s="65"/>
      <c r="AC123" s="65"/>
      <c r="AD123" s="65"/>
      <c r="AE123" s="62"/>
      <c r="AF123" s="63"/>
      <c r="AG123" s="63"/>
      <c r="AH123" s="63"/>
      <c r="AI123" s="63"/>
      <c r="AJ123" s="63"/>
      <c r="AK123" s="63"/>
      <c r="AL123" s="63"/>
      <c r="AM123" s="63"/>
      <c r="AN123" s="64"/>
      <c r="AO123" s="66"/>
      <c r="AP123" s="66"/>
      <c r="AQ123" s="66"/>
      <c r="AR123" s="66"/>
      <c r="AS123" s="66"/>
      <c r="AT123" s="66"/>
      <c r="AU123" s="66"/>
      <c r="AV123" s="66"/>
      <c r="AW123" s="67"/>
      <c r="AX123" s="68"/>
      <c r="AY123" s="68"/>
      <c r="AZ123" s="68"/>
      <c r="BA123" s="68"/>
      <c r="BB123" s="68"/>
      <c r="BC123" s="68"/>
      <c r="BD123" s="69"/>
      <c r="BE123" s="66"/>
      <c r="BF123" s="66"/>
      <c r="BG123" s="66"/>
      <c r="BH123" s="66"/>
      <c r="BI123" s="66"/>
      <c r="BJ123" s="66"/>
      <c r="BK123" s="66"/>
      <c r="BL123" s="66"/>
    </row>
    <row r="124" spans="1:64" ht="25.5" customHeight="1" x14ac:dyDescent="0.2">
      <c r="A124" s="45">
        <v>0</v>
      </c>
      <c r="B124" s="45"/>
      <c r="C124" s="45"/>
      <c r="D124" s="45"/>
      <c r="E124" s="45"/>
      <c r="F124" s="45"/>
      <c r="G124" s="59" t="s">
        <v>137</v>
      </c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1"/>
      <c r="Z124" s="49" t="s">
        <v>134</v>
      </c>
      <c r="AA124" s="49"/>
      <c r="AB124" s="49"/>
      <c r="AC124" s="49"/>
      <c r="AD124" s="49"/>
      <c r="AE124" s="39" t="s">
        <v>68</v>
      </c>
      <c r="AF124" s="57"/>
      <c r="AG124" s="57"/>
      <c r="AH124" s="57"/>
      <c r="AI124" s="57"/>
      <c r="AJ124" s="57"/>
      <c r="AK124" s="57"/>
      <c r="AL124" s="57"/>
      <c r="AM124" s="57"/>
      <c r="AN124" s="58"/>
      <c r="AO124" s="50">
        <v>0</v>
      </c>
      <c r="AP124" s="50"/>
      <c r="AQ124" s="50"/>
      <c r="AR124" s="50"/>
      <c r="AS124" s="50"/>
      <c r="AT124" s="50"/>
      <c r="AU124" s="50"/>
      <c r="AV124" s="50"/>
      <c r="AW124" s="42">
        <f>AW119/AW122</f>
        <v>50000</v>
      </c>
      <c r="AX124" s="43"/>
      <c r="AY124" s="43"/>
      <c r="AZ124" s="43"/>
      <c r="BA124" s="43"/>
      <c r="BB124" s="43"/>
      <c r="BC124" s="43"/>
      <c r="BD124" s="44"/>
      <c r="BE124" s="50">
        <f t="shared" si="11"/>
        <v>50000</v>
      </c>
      <c r="BF124" s="50"/>
      <c r="BG124" s="50"/>
      <c r="BH124" s="50"/>
      <c r="BI124" s="50"/>
      <c r="BJ124" s="50"/>
      <c r="BK124" s="50"/>
      <c r="BL124" s="50"/>
    </row>
    <row r="125" spans="1:64" x14ac:dyDescent="0.2">
      <c r="A125" s="45">
        <v>0</v>
      </c>
      <c r="B125" s="45"/>
      <c r="C125" s="45"/>
      <c r="D125" s="45"/>
      <c r="E125" s="45"/>
      <c r="F125" s="45"/>
      <c r="G125" s="54" t="s">
        <v>109</v>
      </c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6"/>
      <c r="Z125" s="49"/>
      <c r="AA125" s="49"/>
      <c r="AB125" s="49"/>
      <c r="AC125" s="49"/>
      <c r="AD125" s="49"/>
      <c r="AE125" s="39"/>
      <c r="AF125" s="57"/>
      <c r="AG125" s="57"/>
      <c r="AH125" s="57"/>
      <c r="AI125" s="57"/>
      <c r="AJ125" s="57"/>
      <c r="AK125" s="57"/>
      <c r="AL125" s="57"/>
      <c r="AM125" s="57"/>
      <c r="AN125" s="58"/>
      <c r="AO125" s="50"/>
      <c r="AP125" s="50"/>
      <c r="AQ125" s="50"/>
      <c r="AR125" s="50"/>
      <c r="AS125" s="50"/>
      <c r="AT125" s="50"/>
      <c r="AU125" s="50"/>
      <c r="AV125" s="50"/>
      <c r="AW125" s="42"/>
      <c r="AX125" s="43"/>
      <c r="AY125" s="43"/>
      <c r="AZ125" s="43"/>
      <c r="BA125" s="43"/>
      <c r="BB125" s="43"/>
      <c r="BC125" s="43"/>
      <c r="BD125" s="44"/>
      <c r="BE125" s="50"/>
      <c r="BF125" s="50"/>
      <c r="BG125" s="50"/>
      <c r="BH125" s="50"/>
      <c r="BI125" s="50"/>
      <c r="BJ125" s="50"/>
      <c r="BK125" s="50"/>
      <c r="BL125" s="50"/>
    </row>
    <row r="126" spans="1:64" ht="29.25" customHeight="1" x14ac:dyDescent="0.2">
      <c r="A126" s="45">
        <v>0</v>
      </c>
      <c r="B126" s="45"/>
      <c r="C126" s="45"/>
      <c r="D126" s="45"/>
      <c r="E126" s="45"/>
      <c r="F126" s="45"/>
      <c r="G126" s="59" t="s">
        <v>138</v>
      </c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1"/>
      <c r="Z126" s="49" t="s">
        <v>111</v>
      </c>
      <c r="AA126" s="49"/>
      <c r="AB126" s="49"/>
      <c r="AC126" s="49"/>
      <c r="AD126" s="49"/>
      <c r="AE126" s="39" t="s">
        <v>68</v>
      </c>
      <c r="AF126" s="57"/>
      <c r="AG126" s="57"/>
      <c r="AH126" s="57"/>
      <c r="AI126" s="57"/>
      <c r="AJ126" s="57"/>
      <c r="AK126" s="57"/>
      <c r="AL126" s="57"/>
      <c r="AM126" s="57"/>
      <c r="AN126" s="58"/>
      <c r="AO126" s="50">
        <v>0</v>
      </c>
      <c r="AP126" s="50"/>
      <c r="AQ126" s="50"/>
      <c r="AR126" s="50"/>
      <c r="AS126" s="50"/>
      <c r="AT126" s="50"/>
      <c r="AU126" s="50"/>
      <c r="AV126" s="50"/>
      <c r="AW126" s="42">
        <v>16.7</v>
      </c>
      <c r="AX126" s="43"/>
      <c r="AY126" s="43"/>
      <c r="AZ126" s="43"/>
      <c r="BA126" s="43"/>
      <c r="BB126" s="43"/>
      <c r="BC126" s="43"/>
      <c r="BD126" s="44"/>
      <c r="BE126" s="50">
        <f t="shared" si="11"/>
        <v>16.7</v>
      </c>
      <c r="BF126" s="50"/>
      <c r="BG126" s="50"/>
      <c r="BH126" s="50"/>
      <c r="BI126" s="50"/>
      <c r="BJ126" s="50"/>
      <c r="BK126" s="50"/>
      <c r="BL126" s="50"/>
    </row>
    <row r="127" spans="1:64" x14ac:dyDescent="0.2">
      <c r="A127" s="83">
        <v>4</v>
      </c>
      <c r="B127" s="83"/>
      <c r="C127" s="83"/>
      <c r="D127" s="83"/>
      <c r="E127" s="83"/>
      <c r="F127" s="83"/>
      <c r="G127" s="62" t="s">
        <v>145</v>
      </c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4"/>
      <c r="Z127" s="65"/>
      <c r="AA127" s="65"/>
      <c r="AB127" s="65"/>
      <c r="AC127" s="65"/>
      <c r="AD127" s="65"/>
      <c r="AE127" s="81"/>
      <c r="AF127" s="81"/>
      <c r="AG127" s="81"/>
      <c r="AH127" s="81"/>
      <c r="AI127" s="81"/>
      <c r="AJ127" s="81"/>
      <c r="AK127" s="81"/>
      <c r="AL127" s="81"/>
      <c r="AM127" s="81"/>
      <c r="AN127" s="82"/>
      <c r="AO127" s="66"/>
      <c r="AP127" s="66"/>
      <c r="AQ127" s="66"/>
      <c r="AR127" s="66"/>
      <c r="AS127" s="66"/>
      <c r="AT127" s="66"/>
      <c r="AU127" s="66"/>
      <c r="AV127" s="66"/>
      <c r="AW127" s="67"/>
      <c r="AX127" s="68"/>
      <c r="AY127" s="68"/>
      <c r="AZ127" s="68"/>
      <c r="BA127" s="68"/>
      <c r="BB127" s="68"/>
      <c r="BC127" s="68"/>
      <c r="BD127" s="69"/>
      <c r="BE127" s="66"/>
      <c r="BF127" s="66"/>
      <c r="BG127" s="66"/>
      <c r="BH127" s="66"/>
      <c r="BI127" s="66"/>
      <c r="BJ127" s="66"/>
      <c r="BK127" s="66"/>
      <c r="BL127" s="66"/>
    </row>
    <row r="128" spans="1:64" x14ac:dyDescent="0.2">
      <c r="A128" s="83">
        <v>0</v>
      </c>
      <c r="B128" s="83"/>
      <c r="C128" s="83"/>
      <c r="D128" s="83"/>
      <c r="E128" s="83"/>
      <c r="F128" s="83"/>
      <c r="G128" s="62" t="s">
        <v>105</v>
      </c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4"/>
      <c r="Z128" s="65"/>
      <c r="AA128" s="65"/>
      <c r="AB128" s="65"/>
      <c r="AC128" s="65"/>
      <c r="AD128" s="65"/>
      <c r="AE128" s="81"/>
      <c r="AF128" s="81"/>
      <c r="AG128" s="81"/>
      <c r="AH128" s="81"/>
      <c r="AI128" s="81"/>
      <c r="AJ128" s="81"/>
      <c r="AK128" s="81"/>
      <c r="AL128" s="81"/>
      <c r="AM128" s="81"/>
      <c r="AN128" s="82"/>
      <c r="AO128" s="66"/>
      <c r="AP128" s="66"/>
      <c r="AQ128" s="66"/>
      <c r="AR128" s="66"/>
      <c r="AS128" s="66"/>
      <c r="AT128" s="66"/>
      <c r="AU128" s="66"/>
      <c r="AV128" s="66"/>
      <c r="AW128" s="67"/>
      <c r="AX128" s="68"/>
      <c r="AY128" s="68"/>
      <c r="AZ128" s="68"/>
      <c r="BA128" s="68"/>
      <c r="BB128" s="68"/>
      <c r="BC128" s="68"/>
      <c r="BD128" s="69"/>
      <c r="BE128" s="66"/>
      <c r="BF128" s="66"/>
      <c r="BG128" s="66"/>
      <c r="BH128" s="66"/>
      <c r="BI128" s="66"/>
      <c r="BJ128" s="66"/>
      <c r="BK128" s="66"/>
      <c r="BL128" s="66"/>
    </row>
    <row r="129" spans="1:64" x14ac:dyDescent="0.2">
      <c r="A129" s="45">
        <v>0</v>
      </c>
      <c r="B129" s="45"/>
      <c r="C129" s="45"/>
      <c r="D129" s="45"/>
      <c r="E129" s="45"/>
      <c r="F129" s="45"/>
      <c r="G129" s="59" t="s">
        <v>146</v>
      </c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1"/>
      <c r="Z129" s="49" t="s">
        <v>134</v>
      </c>
      <c r="AA129" s="49"/>
      <c r="AB129" s="49"/>
      <c r="AC129" s="49"/>
      <c r="AD129" s="49"/>
      <c r="AE129" s="75" t="s">
        <v>67</v>
      </c>
      <c r="AF129" s="76"/>
      <c r="AG129" s="76"/>
      <c r="AH129" s="76"/>
      <c r="AI129" s="76"/>
      <c r="AJ129" s="76"/>
      <c r="AK129" s="76"/>
      <c r="AL129" s="76"/>
      <c r="AM129" s="76"/>
      <c r="AN129" s="77"/>
      <c r="AO129" s="50">
        <v>0</v>
      </c>
      <c r="AP129" s="50"/>
      <c r="AQ129" s="50"/>
      <c r="AR129" s="50"/>
      <c r="AS129" s="50"/>
      <c r="AT129" s="50"/>
      <c r="AU129" s="50"/>
      <c r="AV129" s="50"/>
      <c r="AW129" s="42">
        <f>AK62</f>
        <v>30000</v>
      </c>
      <c r="AX129" s="43"/>
      <c r="AY129" s="43"/>
      <c r="AZ129" s="43"/>
      <c r="BA129" s="43"/>
      <c r="BB129" s="43"/>
      <c r="BC129" s="43"/>
      <c r="BD129" s="44"/>
      <c r="BE129" s="50">
        <f t="shared" ref="BE129" si="12">AO129+AW129</f>
        <v>30000</v>
      </c>
      <c r="BF129" s="50"/>
      <c r="BG129" s="50"/>
      <c r="BH129" s="50"/>
      <c r="BI129" s="50"/>
      <c r="BJ129" s="50"/>
      <c r="BK129" s="50"/>
      <c r="BL129" s="50"/>
    </row>
    <row r="130" spans="1:64" x14ac:dyDescent="0.2">
      <c r="A130" s="83">
        <v>0</v>
      </c>
      <c r="B130" s="83"/>
      <c r="C130" s="83"/>
      <c r="D130" s="83"/>
      <c r="E130" s="83"/>
      <c r="F130" s="83"/>
      <c r="G130" s="62" t="s">
        <v>106</v>
      </c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4"/>
      <c r="Z130" s="65"/>
      <c r="AA130" s="65"/>
      <c r="AB130" s="65"/>
      <c r="AC130" s="65"/>
      <c r="AD130" s="65"/>
      <c r="AE130" s="81"/>
      <c r="AF130" s="81"/>
      <c r="AG130" s="81"/>
      <c r="AH130" s="81"/>
      <c r="AI130" s="81"/>
      <c r="AJ130" s="81"/>
      <c r="AK130" s="81"/>
      <c r="AL130" s="81"/>
      <c r="AM130" s="81"/>
      <c r="AN130" s="82"/>
      <c r="AO130" s="66"/>
      <c r="AP130" s="66"/>
      <c r="AQ130" s="66"/>
      <c r="AR130" s="66"/>
      <c r="AS130" s="66"/>
      <c r="AT130" s="66"/>
      <c r="AU130" s="66"/>
      <c r="AV130" s="66"/>
      <c r="AW130" s="67"/>
      <c r="AX130" s="68"/>
      <c r="AY130" s="68"/>
      <c r="AZ130" s="68"/>
      <c r="BA130" s="68"/>
      <c r="BB130" s="68"/>
      <c r="BC130" s="68"/>
      <c r="BD130" s="69"/>
      <c r="BE130" s="66"/>
      <c r="BF130" s="66"/>
      <c r="BG130" s="66"/>
      <c r="BH130" s="66"/>
      <c r="BI130" s="66"/>
      <c r="BJ130" s="66"/>
      <c r="BK130" s="66"/>
      <c r="BL130" s="66"/>
    </row>
    <row r="131" spans="1:64" x14ac:dyDescent="0.2">
      <c r="A131" s="45">
        <v>0</v>
      </c>
      <c r="B131" s="45"/>
      <c r="C131" s="45"/>
      <c r="D131" s="45"/>
      <c r="E131" s="45"/>
      <c r="F131" s="45"/>
      <c r="G131" s="59" t="s">
        <v>147</v>
      </c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1"/>
      <c r="Z131" s="49" t="s">
        <v>65</v>
      </c>
      <c r="AA131" s="49"/>
      <c r="AB131" s="49"/>
      <c r="AC131" s="49"/>
      <c r="AD131" s="49"/>
      <c r="AE131" s="39" t="s">
        <v>66</v>
      </c>
      <c r="AF131" s="57"/>
      <c r="AG131" s="57"/>
      <c r="AH131" s="57"/>
      <c r="AI131" s="57"/>
      <c r="AJ131" s="57"/>
      <c r="AK131" s="57"/>
      <c r="AL131" s="57"/>
      <c r="AM131" s="57"/>
      <c r="AN131" s="58"/>
      <c r="AO131" s="50">
        <v>0</v>
      </c>
      <c r="AP131" s="50"/>
      <c r="AQ131" s="50"/>
      <c r="AR131" s="50"/>
      <c r="AS131" s="50"/>
      <c r="AT131" s="50"/>
      <c r="AU131" s="50"/>
      <c r="AV131" s="50"/>
      <c r="AW131" s="140">
        <v>1</v>
      </c>
      <c r="AX131" s="141"/>
      <c r="AY131" s="141"/>
      <c r="AZ131" s="141"/>
      <c r="BA131" s="141"/>
      <c r="BB131" s="141"/>
      <c r="BC131" s="141"/>
      <c r="BD131" s="142"/>
      <c r="BE131" s="50">
        <f t="shared" ref="BE131" si="13">AO131+AW131</f>
        <v>1</v>
      </c>
      <c r="BF131" s="50"/>
      <c r="BG131" s="50"/>
      <c r="BH131" s="50"/>
      <c r="BI131" s="50"/>
      <c r="BJ131" s="50"/>
      <c r="BK131" s="50"/>
      <c r="BL131" s="50"/>
    </row>
    <row r="132" spans="1:64" x14ac:dyDescent="0.2">
      <c r="A132" s="83">
        <v>0</v>
      </c>
      <c r="B132" s="83"/>
      <c r="C132" s="83"/>
      <c r="D132" s="83"/>
      <c r="E132" s="83"/>
      <c r="F132" s="83"/>
      <c r="G132" s="62" t="s">
        <v>107</v>
      </c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4"/>
      <c r="Z132" s="65"/>
      <c r="AA132" s="65"/>
      <c r="AB132" s="65"/>
      <c r="AC132" s="65"/>
      <c r="AD132" s="65"/>
      <c r="AE132" s="62"/>
      <c r="AF132" s="63"/>
      <c r="AG132" s="63"/>
      <c r="AH132" s="63"/>
      <c r="AI132" s="63"/>
      <c r="AJ132" s="63"/>
      <c r="AK132" s="63"/>
      <c r="AL132" s="63"/>
      <c r="AM132" s="63"/>
      <c r="AN132" s="64"/>
      <c r="AO132" s="66"/>
      <c r="AP132" s="66"/>
      <c r="AQ132" s="66"/>
      <c r="AR132" s="66"/>
      <c r="AS132" s="66"/>
      <c r="AT132" s="66"/>
      <c r="AU132" s="66"/>
      <c r="AV132" s="66"/>
      <c r="AW132" s="67"/>
      <c r="AX132" s="68"/>
      <c r="AY132" s="68"/>
      <c r="AZ132" s="68"/>
      <c r="BA132" s="68"/>
      <c r="BB132" s="68"/>
      <c r="BC132" s="68"/>
      <c r="BD132" s="69"/>
      <c r="BE132" s="66"/>
      <c r="BF132" s="66"/>
      <c r="BG132" s="66"/>
      <c r="BH132" s="66"/>
      <c r="BI132" s="66"/>
      <c r="BJ132" s="66"/>
      <c r="BK132" s="66"/>
      <c r="BL132" s="66"/>
    </row>
    <row r="133" spans="1:64" ht="25.5" customHeight="1" x14ac:dyDescent="0.2">
      <c r="A133" s="45">
        <v>0</v>
      </c>
      <c r="B133" s="45"/>
      <c r="C133" s="45"/>
      <c r="D133" s="45"/>
      <c r="E133" s="45"/>
      <c r="F133" s="45"/>
      <c r="G133" s="59" t="s">
        <v>148</v>
      </c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1"/>
      <c r="Z133" s="49" t="s">
        <v>134</v>
      </c>
      <c r="AA133" s="49"/>
      <c r="AB133" s="49"/>
      <c r="AC133" s="49"/>
      <c r="AD133" s="49"/>
      <c r="AE133" s="39" t="s">
        <v>68</v>
      </c>
      <c r="AF133" s="57"/>
      <c r="AG133" s="57"/>
      <c r="AH133" s="57"/>
      <c r="AI133" s="57"/>
      <c r="AJ133" s="57"/>
      <c r="AK133" s="57"/>
      <c r="AL133" s="57"/>
      <c r="AM133" s="57"/>
      <c r="AN133" s="58"/>
      <c r="AO133" s="50">
        <v>0</v>
      </c>
      <c r="AP133" s="50"/>
      <c r="AQ133" s="50"/>
      <c r="AR133" s="50"/>
      <c r="AS133" s="50"/>
      <c r="AT133" s="50"/>
      <c r="AU133" s="50"/>
      <c r="AV133" s="50"/>
      <c r="AW133" s="42">
        <f>AW129/AW131</f>
        <v>30000</v>
      </c>
      <c r="AX133" s="43"/>
      <c r="AY133" s="43"/>
      <c r="AZ133" s="43"/>
      <c r="BA133" s="43"/>
      <c r="BB133" s="43"/>
      <c r="BC133" s="43"/>
      <c r="BD133" s="44"/>
      <c r="BE133" s="50">
        <f t="shared" ref="BE133" si="14">AO133+AW133</f>
        <v>30000</v>
      </c>
      <c r="BF133" s="50"/>
      <c r="BG133" s="50"/>
      <c r="BH133" s="50"/>
      <c r="BI133" s="50"/>
      <c r="BJ133" s="50"/>
      <c r="BK133" s="50"/>
      <c r="BL133" s="50"/>
    </row>
    <row r="134" spans="1:64" x14ac:dyDescent="0.2"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</row>
    <row r="135" spans="1:64" hidden="1" x14ac:dyDescent="0.2"/>
    <row r="136" spans="1:64" ht="16.5" customHeight="1" x14ac:dyDescent="0.2">
      <c r="A136" s="131" t="s">
        <v>73</v>
      </c>
      <c r="B136" s="131"/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  <c r="W136" s="132"/>
      <c r="X136" s="132"/>
      <c r="Y136" s="132"/>
      <c r="Z136" s="132"/>
      <c r="AA136" s="132"/>
      <c r="AB136" s="132"/>
      <c r="AC136" s="132"/>
      <c r="AD136" s="132"/>
      <c r="AE136" s="132"/>
      <c r="AF136" s="132"/>
      <c r="AG136" s="132"/>
      <c r="AH136" s="132"/>
      <c r="AI136" s="132"/>
      <c r="AJ136" s="132"/>
      <c r="AK136" s="132"/>
      <c r="AL136" s="132"/>
      <c r="AM136" s="132"/>
      <c r="AN136" s="5"/>
      <c r="AO136" s="133" t="s">
        <v>75</v>
      </c>
      <c r="AP136" s="133"/>
      <c r="AQ136" s="133"/>
      <c r="AR136" s="133"/>
      <c r="AS136" s="133"/>
      <c r="AT136" s="133"/>
      <c r="AU136" s="133"/>
      <c r="AV136" s="133"/>
      <c r="AW136" s="133"/>
      <c r="AX136" s="133"/>
      <c r="AY136" s="133"/>
      <c r="AZ136" s="133"/>
      <c r="BA136" s="133"/>
      <c r="BB136" s="133"/>
      <c r="BC136" s="133"/>
      <c r="BD136" s="133"/>
      <c r="BE136" s="133"/>
      <c r="BF136" s="133"/>
      <c r="BG136" s="133"/>
    </row>
    <row r="137" spans="1:64" x14ac:dyDescent="0.2">
      <c r="W137" s="134" t="s">
        <v>5</v>
      </c>
      <c r="X137" s="134"/>
      <c r="Y137" s="134"/>
      <c r="Z137" s="134"/>
      <c r="AA137" s="134"/>
      <c r="AB137" s="134"/>
      <c r="AC137" s="134"/>
      <c r="AD137" s="134"/>
      <c r="AE137" s="134"/>
      <c r="AF137" s="134"/>
      <c r="AG137" s="134"/>
      <c r="AH137" s="134"/>
      <c r="AI137" s="134"/>
      <c r="AJ137" s="134"/>
      <c r="AK137" s="134"/>
      <c r="AL137" s="134"/>
      <c r="AM137" s="134"/>
      <c r="AO137" s="134" t="s">
        <v>52</v>
      </c>
      <c r="AP137" s="134"/>
      <c r="AQ137" s="134"/>
      <c r="AR137" s="134"/>
      <c r="AS137" s="134"/>
      <c r="AT137" s="134"/>
      <c r="AU137" s="134"/>
      <c r="AV137" s="134"/>
      <c r="AW137" s="134"/>
      <c r="AX137" s="134"/>
      <c r="AY137" s="134"/>
      <c r="AZ137" s="134"/>
      <c r="BA137" s="134"/>
      <c r="BB137" s="134"/>
      <c r="BC137" s="134"/>
      <c r="BD137" s="134"/>
      <c r="BE137" s="134"/>
      <c r="BF137" s="134"/>
      <c r="BG137" s="134"/>
    </row>
    <row r="138" spans="1:64" ht="15.75" customHeight="1" x14ac:dyDescent="0.2">
      <c r="A138" s="135" t="s">
        <v>3</v>
      </c>
      <c r="B138" s="135"/>
      <c r="C138" s="135"/>
      <c r="D138" s="135"/>
      <c r="E138" s="135"/>
      <c r="F138" s="135"/>
    </row>
    <row r="139" spans="1:64" ht="13.15" customHeight="1" x14ac:dyDescent="0.2">
      <c r="A139" s="88" t="s">
        <v>72</v>
      </c>
      <c r="B139" s="88"/>
      <c r="C139" s="88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88"/>
      <c r="Z139" s="88"/>
      <c r="AA139" s="88"/>
      <c r="AB139" s="88"/>
      <c r="AC139" s="88"/>
      <c r="AD139" s="88"/>
      <c r="AE139" s="88"/>
      <c r="AF139" s="88"/>
      <c r="AG139" s="88"/>
      <c r="AH139" s="88"/>
      <c r="AI139" s="88"/>
      <c r="AJ139" s="88"/>
      <c r="AK139" s="88"/>
      <c r="AL139" s="88"/>
      <c r="AM139" s="88"/>
      <c r="AN139" s="88"/>
      <c r="AO139" s="88"/>
      <c r="AP139" s="88"/>
      <c r="AQ139" s="88"/>
      <c r="AR139" s="88"/>
      <c r="AS139" s="88"/>
    </row>
    <row r="140" spans="1:64" x14ac:dyDescent="0.2">
      <c r="A140" s="130" t="s">
        <v>47</v>
      </c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  <c r="AA140" s="130"/>
      <c r="AB140" s="130"/>
      <c r="AC140" s="130"/>
      <c r="AD140" s="130"/>
      <c r="AE140" s="130"/>
      <c r="AF140" s="130"/>
      <c r="AG140" s="130"/>
      <c r="AH140" s="130"/>
      <c r="AI140" s="130"/>
      <c r="AJ140" s="130"/>
      <c r="AK140" s="130"/>
      <c r="AL140" s="130"/>
      <c r="AM140" s="130"/>
      <c r="AN140" s="130"/>
      <c r="AO140" s="130"/>
      <c r="AP140" s="130"/>
      <c r="AQ140" s="130"/>
      <c r="AR140" s="130"/>
      <c r="AS140" s="130"/>
    </row>
    <row r="141" spans="1:64" ht="10.5" customHeight="1" x14ac:dyDescent="0.2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</row>
    <row r="142" spans="1:64" ht="15.75" customHeight="1" x14ac:dyDescent="0.2">
      <c r="A142" s="131" t="s">
        <v>74</v>
      </c>
      <c r="B142" s="131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  <c r="W142" s="132"/>
      <c r="X142" s="132"/>
      <c r="Y142" s="132"/>
      <c r="Z142" s="132"/>
      <c r="AA142" s="132"/>
      <c r="AB142" s="132"/>
      <c r="AC142" s="132"/>
      <c r="AD142" s="132"/>
      <c r="AE142" s="132"/>
      <c r="AF142" s="132"/>
      <c r="AG142" s="132"/>
      <c r="AH142" s="132"/>
      <c r="AI142" s="132"/>
      <c r="AJ142" s="132"/>
      <c r="AK142" s="132"/>
      <c r="AL142" s="132"/>
      <c r="AM142" s="132"/>
      <c r="AN142" s="5"/>
      <c r="AO142" s="133" t="s">
        <v>76</v>
      </c>
      <c r="AP142" s="133"/>
      <c r="AQ142" s="133"/>
      <c r="AR142" s="133"/>
      <c r="AS142" s="133"/>
      <c r="AT142" s="133"/>
      <c r="AU142" s="133"/>
      <c r="AV142" s="133"/>
      <c r="AW142" s="133"/>
      <c r="AX142" s="133"/>
      <c r="AY142" s="133"/>
      <c r="AZ142" s="133"/>
      <c r="BA142" s="133"/>
      <c r="BB142" s="133"/>
      <c r="BC142" s="133"/>
      <c r="BD142" s="133"/>
      <c r="BE142" s="133"/>
      <c r="BF142" s="133"/>
      <c r="BG142" s="133"/>
    </row>
    <row r="143" spans="1:64" x14ac:dyDescent="0.2">
      <c r="W143" s="134" t="s">
        <v>5</v>
      </c>
      <c r="X143" s="134"/>
      <c r="Y143" s="134"/>
      <c r="Z143" s="134"/>
      <c r="AA143" s="134"/>
      <c r="AB143" s="134"/>
      <c r="AC143" s="134"/>
      <c r="AD143" s="134"/>
      <c r="AE143" s="134"/>
      <c r="AF143" s="134"/>
      <c r="AG143" s="134"/>
      <c r="AH143" s="134"/>
      <c r="AI143" s="134"/>
      <c r="AJ143" s="134"/>
      <c r="AK143" s="134"/>
      <c r="AL143" s="134"/>
      <c r="AM143" s="134"/>
      <c r="AO143" s="134" t="s">
        <v>52</v>
      </c>
      <c r="AP143" s="134"/>
      <c r="AQ143" s="134"/>
      <c r="AR143" s="134"/>
      <c r="AS143" s="134"/>
      <c r="AT143" s="134"/>
      <c r="AU143" s="134"/>
      <c r="AV143" s="134"/>
      <c r="AW143" s="134"/>
      <c r="AX143" s="134"/>
      <c r="AY143" s="134"/>
      <c r="AZ143" s="134"/>
      <c r="BA143" s="134"/>
      <c r="BB143" s="134"/>
      <c r="BC143" s="134"/>
      <c r="BD143" s="134"/>
      <c r="BE143" s="134"/>
      <c r="BF143" s="134"/>
      <c r="BG143" s="134"/>
    </row>
    <row r="144" spans="1:64" hidden="1" x14ac:dyDescent="0.2">
      <c r="A144" s="137"/>
      <c r="B144" s="138"/>
      <c r="C144" s="138"/>
      <c r="D144" s="138"/>
      <c r="E144" s="138"/>
      <c r="F144" s="138"/>
      <c r="G144" s="138"/>
      <c r="H144" s="138"/>
    </row>
    <row r="145" spans="1:17" x14ac:dyDescent="0.2">
      <c r="A145" s="134" t="s">
        <v>45</v>
      </c>
      <c r="B145" s="134"/>
      <c r="C145" s="134"/>
      <c r="D145" s="134"/>
      <c r="E145" s="134"/>
      <c r="F145" s="134"/>
      <c r="G145" s="134"/>
      <c r="H145" s="134"/>
      <c r="I145" s="17"/>
      <c r="J145" s="17"/>
      <c r="K145" s="17"/>
      <c r="L145" s="17"/>
      <c r="M145" s="17"/>
      <c r="N145" s="17"/>
      <c r="O145" s="17"/>
      <c r="P145" s="17"/>
      <c r="Q145" s="17"/>
    </row>
    <row r="146" spans="1:17" x14ac:dyDescent="0.2">
      <c r="A146" s="24" t="s">
        <v>46</v>
      </c>
    </row>
  </sheetData>
  <mergeCells count="578">
    <mergeCell ref="A132:F132"/>
    <mergeCell ref="G132:Y132"/>
    <mergeCell ref="Z132:AD132"/>
    <mergeCell ref="AE132:AN132"/>
    <mergeCell ref="AO132:AV132"/>
    <mergeCell ref="AW132:BD132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1:F131"/>
    <mergeCell ref="G131:Y131"/>
    <mergeCell ref="Z131:AD131"/>
    <mergeCell ref="AE131:AN131"/>
    <mergeCell ref="AO131:AV131"/>
    <mergeCell ref="AW131:BD131"/>
    <mergeCell ref="BE131:BL131"/>
    <mergeCell ref="A129:F129"/>
    <mergeCell ref="G129:Y129"/>
    <mergeCell ref="Z129:AD129"/>
    <mergeCell ref="AE129:AN129"/>
    <mergeCell ref="AO129:AV129"/>
    <mergeCell ref="AW129:BD129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7:F127"/>
    <mergeCell ref="G127:Y127"/>
    <mergeCell ref="Z127:AD127"/>
    <mergeCell ref="AE127:AN127"/>
    <mergeCell ref="AO127:AV127"/>
    <mergeCell ref="AW127:BD127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6:F126"/>
    <mergeCell ref="G126:Y126"/>
    <mergeCell ref="Z126:AD126"/>
    <mergeCell ref="AE126:AN126"/>
    <mergeCell ref="AO126:AV126"/>
    <mergeCell ref="AW126:BD126"/>
    <mergeCell ref="BE126:BL126"/>
    <mergeCell ref="A30:BL30"/>
    <mergeCell ref="A124:F124"/>
    <mergeCell ref="G124:Y124"/>
    <mergeCell ref="Z124:AD124"/>
    <mergeCell ref="AE124:AN124"/>
    <mergeCell ref="AO124:AV124"/>
    <mergeCell ref="AW124:BD124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2:F122"/>
    <mergeCell ref="G122:Y122"/>
    <mergeCell ref="Z122:AD122"/>
    <mergeCell ref="AE122:AN122"/>
    <mergeCell ref="AO122:AV122"/>
    <mergeCell ref="AW122:BD122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17:F117"/>
    <mergeCell ref="G117:Y117"/>
    <mergeCell ref="Z117:AD117"/>
    <mergeCell ref="AE117:AN117"/>
    <mergeCell ref="AO117:AV117"/>
    <mergeCell ref="AW117:BD117"/>
    <mergeCell ref="BE117:BL117"/>
    <mergeCell ref="AR72:AY72"/>
    <mergeCell ref="A63:C63"/>
    <mergeCell ref="D63:AB63"/>
    <mergeCell ref="AC63:AJ63"/>
    <mergeCell ref="AK63:AR63"/>
    <mergeCell ref="AS63:AZ63"/>
    <mergeCell ref="A69:C69"/>
    <mergeCell ref="D69:AA69"/>
    <mergeCell ref="AB69:AI69"/>
    <mergeCell ref="AJ69:AQ69"/>
    <mergeCell ref="AR69:AY69"/>
    <mergeCell ref="A70:C70"/>
    <mergeCell ref="D70:AA70"/>
    <mergeCell ref="AB70:AI70"/>
    <mergeCell ref="AJ70:AQ70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R70:AY70"/>
    <mergeCell ref="A66:AY66"/>
    <mergeCell ref="A67:C68"/>
    <mergeCell ref="D67:AA68"/>
    <mergeCell ref="AB67:AI68"/>
    <mergeCell ref="AJ67:AQ68"/>
    <mergeCell ref="AR67:AY68"/>
    <mergeCell ref="A58:C58"/>
    <mergeCell ref="D58:AB58"/>
    <mergeCell ref="BE77:BL77"/>
    <mergeCell ref="A144:H144"/>
    <mergeCell ref="A145:H145"/>
    <mergeCell ref="W143:AM143"/>
    <mergeCell ref="AO143:BG143"/>
    <mergeCell ref="A77:F77"/>
    <mergeCell ref="G77:Y77"/>
    <mergeCell ref="Z77:AD77"/>
    <mergeCell ref="AE77:AN77"/>
    <mergeCell ref="AO77:AV77"/>
    <mergeCell ref="AW77:BD77"/>
    <mergeCell ref="A118:F118"/>
    <mergeCell ref="G118:Y118"/>
    <mergeCell ref="Z118:AD118"/>
    <mergeCell ref="AE118:AN118"/>
    <mergeCell ref="AO118:AV118"/>
    <mergeCell ref="AW118:BD118"/>
    <mergeCell ref="BE118:BL118"/>
    <mergeCell ref="A119:F119"/>
    <mergeCell ref="G119:Y119"/>
    <mergeCell ref="Z119:AD119"/>
    <mergeCell ref="AE119:AN119"/>
    <mergeCell ref="AO119:AV119"/>
    <mergeCell ref="AW119:BD119"/>
    <mergeCell ref="A139:AS139"/>
    <mergeCell ref="A140:AS140"/>
    <mergeCell ref="A142:V142"/>
    <mergeCell ref="W142:AM142"/>
    <mergeCell ref="AO142:BG142"/>
    <mergeCell ref="A136:V136"/>
    <mergeCell ref="W136:AM136"/>
    <mergeCell ref="AO136:BG136"/>
    <mergeCell ref="W137:AM137"/>
    <mergeCell ref="AO137:BG137"/>
    <mergeCell ref="A138:F138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71:C71"/>
    <mergeCell ref="D71:AA71"/>
    <mergeCell ref="AB71:AI71"/>
    <mergeCell ref="AJ71:AQ71"/>
    <mergeCell ref="AR71:AY71"/>
    <mergeCell ref="A74:BL74"/>
    <mergeCell ref="BE75:BL75"/>
    <mergeCell ref="A76:F76"/>
    <mergeCell ref="G76:Y76"/>
    <mergeCell ref="Z76:AD76"/>
    <mergeCell ref="AE76:AN76"/>
    <mergeCell ref="AO76:AV76"/>
    <mergeCell ref="A72:C72"/>
    <mergeCell ref="D72:AA72"/>
    <mergeCell ref="AB72:AI72"/>
    <mergeCell ref="AJ72:AQ72"/>
    <mergeCell ref="AC58:AJ58"/>
    <mergeCell ref="AK58:AR58"/>
    <mergeCell ref="AS58:AZ58"/>
    <mergeCell ref="A65:BL65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46:F46"/>
    <mergeCell ref="G46:BL46"/>
    <mergeCell ref="A52:AZ52"/>
    <mergeCell ref="A53:AZ53"/>
    <mergeCell ref="A54:C55"/>
    <mergeCell ref="D54:AB55"/>
    <mergeCell ref="AC54:AJ55"/>
    <mergeCell ref="AK54:AR55"/>
    <mergeCell ref="AS54:AZ55"/>
    <mergeCell ref="A47:F47"/>
    <mergeCell ref="G47:BL47"/>
    <mergeCell ref="A48:F48"/>
    <mergeCell ref="G48:BL48"/>
    <mergeCell ref="A49:F49"/>
    <mergeCell ref="G49:BL49"/>
    <mergeCell ref="A50:F50"/>
    <mergeCell ref="G50:BL50"/>
    <mergeCell ref="A42:BL42"/>
    <mergeCell ref="A43:F43"/>
    <mergeCell ref="G43:BL43"/>
    <mergeCell ref="A44:F44"/>
    <mergeCell ref="G44:BL44"/>
    <mergeCell ref="A45:F45"/>
    <mergeCell ref="G45:BL45"/>
    <mergeCell ref="A36:F36"/>
    <mergeCell ref="G36:BL36"/>
    <mergeCell ref="A37:F37"/>
    <mergeCell ref="G37:BL37"/>
    <mergeCell ref="A39:BL39"/>
    <mergeCell ref="A40:BL40"/>
    <mergeCell ref="A25:BL25"/>
    <mergeCell ref="A26:BL26"/>
    <mergeCell ref="A33:BL33"/>
    <mergeCell ref="A34:F34"/>
    <mergeCell ref="G34:BL34"/>
    <mergeCell ref="A35:F35"/>
    <mergeCell ref="G35:BL35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27:BL27"/>
    <mergeCell ref="A31:BL31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O1:BL1"/>
    <mergeCell ref="AO2:BL2"/>
    <mergeCell ref="AO3:BL3"/>
    <mergeCell ref="AO4:BL4"/>
    <mergeCell ref="AO5:BL5"/>
    <mergeCell ref="AO6:BF6"/>
    <mergeCell ref="A28:BL28"/>
    <mergeCell ref="A29:BL29"/>
    <mergeCell ref="A78:F78"/>
    <mergeCell ref="G78:Y78"/>
    <mergeCell ref="Z78:AD78"/>
    <mergeCell ref="AE78:AN78"/>
    <mergeCell ref="AO78:AV78"/>
    <mergeCell ref="AW78:BD78"/>
    <mergeCell ref="BE78:BL78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79:F79"/>
    <mergeCell ref="G79:Y79"/>
    <mergeCell ref="Z79:AD79"/>
    <mergeCell ref="AE79:AN79"/>
    <mergeCell ref="AO79:AV79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104:F104"/>
    <mergeCell ref="G104:Y104"/>
    <mergeCell ref="Z104:AD104"/>
    <mergeCell ref="AE104:AN104"/>
    <mergeCell ref="AO104:AV104"/>
    <mergeCell ref="AW104:BD104"/>
    <mergeCell ref="BE104:BL104"/>
    <mergeCell ref="AE98:AN98"/>
    <mergeCell ref="AO98:AV98"/>
    <mergeCell ref="AW98:BD98"/>
    <mergeCell ref="BE98:BL98"/>
    <mergeCell ref="A99:F99"/>
    <mergeCell ref="G99:Y99"/>
    <mergeCell ref="Z99:AD99"/>
    <mergeCell ref="AE99:AN99"/>
    <mergeCell ref="AO99:AV99"/>
    <mergeCell ref="AW99:BD9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5:F105"/>
    <mergeCell ref="G105:Y105"/>
    <mergeCell ref="Z105:AD105"/>
    <mergeCell ref="AE105:AN105"/>
    <mergeCell ref="AO105:AV105"/>
    <mergeCell ref="AW105:BD105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09:F109"/>
    <mergeCell ref="G109:Y109"/>
    <mergeCell ref="Z109:AD109"/>
    <mergeCell ref="AE109:AN109"/>
    <mergeCell ref="AO109:AV109"/>
    <mergeCell ref="AW109:BD109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3:F113"/>
    <mergeCell ref="G113:Y113"/>
    <mergeCell ref="Z113:AD113"/>
    <mergeCell ref="AE113:AN113"/>
    <mergeCell ref="AO113:AV113"/>
    <mergeCell ref="AW113:BD113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98:F98"/>
    <mergeCell ref="G98:Y98"/>
    <mergeCell ref="Z98:AD98"/>
    <mergeCell ref="A115:F115"/>
    <mergeCell ref="G115:Y115"/>
    <mergeCell ref="Z115:AD115"/>
    <mergeCell ref="AE115:AN115"/>
    <mergeCell ref="AO115:AV115"/>
    <mergeCell ref="AW115:BD115"/>
    <mergeCell ref="A111:F111"/>
    <mergeCell ref="G111:Y111"/>
    <mergeCell ref="Z111:AD111"/>
    <mergeCell ref="AE111:AN111"/>
    <mergeCell ref="AO111:AV111"/>
    <mergeCell ref="AW111:BD111"/>
    <mergeCell ref="A107:F107"/>
    <mergeCell ref="G107:Y107"/>
    <mergeCell ref="Z107:AD107"/>
    <mergeCell ref="AE107:AN107"/>
    <mergeCell ref="AO107:AV107"/>
    <mergeCell ref="AW107:BD107"/>
    <mergeCell ref="A102:F102"/>
    <mergeCell ref="G102:Y102"/>
    <mergeCell ref="Z102:AD102"/>
    <mergeCell ref="A96:F96"/>
    <mergeCell ref="G96:Y96"/>
    <mergeCell ref="Z96:AD96"/>
    <mergeCell ref="AE96:AN96"/>
    <mergeCell ref="AO96:AV96"/>
    <mergeCell ref="AW96:BD96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E102:AN102"/>
    <mergeCell ref="AO102:AV102"/>
    <mergeCell ref="AW102:BD102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</mergeCells>
  <conditionalFormatting sqref="G84:G86 G127:G130 G132:G133">
    <cfRule type="cellIs" dxfId="27" priority="37" stopIfTrue="1" operator="equal">
      <formula>$G83</formula>
    </cfRule>
  </conditionalFormatting>
  <conditionalFormatting sqref="D63:I63">
    <cfRule type="cellIs" dxfId="26" priority="36" stopIfTrue="1" operator="equal">
      <formula>#REF!</formula>
    </cfRule>
  </conditionalFormatting>
  <conditionalFormatting sqref="A78:F86 A104:F116 A127:F133">
    <cfRule type="cellIs" dxfId="25" priority="35" stopIfTrue="1" operator="equal">
      <formula>0</formula>
    </cfRule>
  </conditionalFormatting>
  <conditionalFormatting sqref="D58:D60">
    <cfRule type="cellIs" dxfId="24" priority="38" stopIfTrue="1" operator="equal">
      <formula>$D57</formula>
    </cfRule>
  </conditionalFormatting>
  <conditionalFormatting sqref="G80 G82 G109:G113 G115:G116 G105:G107">
    <cfRule type="cellIs" dxfId="23" priority="32" stopIfTrue="1" operator="equal">
      <formula>$G79</formula>
    </cfRule>
  </conditionalFormatting>
  <conditionalFormatting sqref="G79">
    <cfRule type="cellIs" dxfId="22" priority="30" stopIfTrue="1" operator="equal">
      <formula>$G77</formula>
    </cfRule>
  </conditionalFormatting>
  <conditionalFormatting sqref="G78">
    <cfRule type="cellIs" dxfId="21" priority="29" stopIfTrue="1" operator="equal">
      <formula>$G76</formula>
    </cfRule>
  </conditionalFormatting>
  <conditionalFormatting sqref="G108">
    <cfRule type="cellIs" dxfId="20" priority="28" stopIfTrue="1" operator="equal">
      <formula>$G84</formula>
    </cfRule>
  </conditionalFormatting>
  <conditionalFormatting sqref="G85 G115:G116">
    <cfRule type="cellIs" dxfId="19" priority="27" stopIfTrue="1" operator="equal">
      <formula>#REF!</formula>
    </cfRule>
  </conditionalFormatting>
  <conditionalFormatting sqref="G114 G83 G81">
    <cfRule type="cellIs" dxfId="18" priority="33" stopIfTrue="1" operator="equal">
      <formula>#REF!</formula>
    </cfRule>
  </conditionalFormatting>
  <conditionalFormatting sqref="G104">
    <cfRule type="cellIs" dxfId="17" priority="34" stopIfTrue="1" operator="equal">
      <formula>$G86</formula>
    </cfRule>
  </conditionalFormatting>
  <conditionalFormatting sqref="A87:F103">
    <cfRule type="cellIs" dxfId="16" priority="18" stopIfTrue="1" operator="equal">
      <formula>0</formula>
    </cfRule>
  </conditionalFormatting>
  <conditionalFormatting sqref="G88:G89 G91:G95 G97:G99 G101:G103">
    <cfRule type="cellIs" dxfId="15" priority="16" stopIfTrue="1" operator="equal">
      <formula>$G87</formula>
    </cfRule>
  </conditionalFormatting>
  <conditionalFormatting sqref="G87 G90">
    <cfRule type="cellIs" dxfId="14" priority="15" stopIfTrue="1" operator="equal">
      <formula>$G85</formula>
    </cfRule>
  </conditionalFormatting>
  <conditionalFormatting sqref="G97:G99 G102:G103">
    <cfRule type="cellIs" dxfId="13" priority="14" stopIfTrue="1" operator="equal">
      <formula>$G84</formula>
    </cfRule>
  </conditionalFormatting>
  <conditionalFormatting sqref="G88:G89 G100">
    <cfRule type="cellIs" dxfId="12" priority="13" stopIfTrue="1" operator="equal">
      <formula>$G85</formula>
    </cfRule>
  </conditionalFormatting>
  <conditionalFormatting sqref="G96">
    <cfRule type="cellIs" dxfId="11" priority="17" stopIfTrue="1" operator="equal">
      <formula>#REF!</formula>
    </cfRule>
  </conditionalFormatting>
  <conditionalFormatting sqref="G89">
    <cfRule type="cellIs" dxfId="10" priority="12" stopIfTrue="1" operator="equal">
      <formula>$G87</formula>
    </cfRule>
  </conditionalFormatting>
  <conditionalFormatting sqref="G92">
    <cfRule type="cellIs" dxfId="9" priority="11" stopIfTrue="1" operator="equal">
      <formula>$G85</formula>
    </cfRule>
  </conditionalFormatting>
  <conditionalFormatting sqref="D61">
    <cfRule type="cellIs" dxfId="8" priority="10" stopIfTrue="1" operator="equal">
      <formula>$D60</formula>
    </cfRule>
  </conditionalFormatting>
  <conditionalFormatting sqref="G117:G126">
    <cfRule type="cellIs" dxfId="7" priority="8" stopIfTrue="1" operator="equal">
      <formula>$G116</formula>
    </cfRule>
  </conditionalFormatting>
  <conditionalFormatting sqref="A117:F126">
    <cfRule type="cellIs" dxfId="6" priority="9" stopIfTrue="1" operator="equal">
      <formula>0</formula>
    </cfRule>
  </conditionalFormatting>
  <conditionalFormatting sqref="G118">
    <cfRule type="cellIs" dxfId="5" priority="7" stopIfTrue="1" operator="equal">
      <formula>$G116</formula>
    </cfRule>
  </conditionalFormatting>
  <conditionalFormatting sqref="G117">
    <cfRule type="cellIs" dxfId="4" priority="6" stopIfTrue="1" operator="equal">
      <formula>$G115</formula>
    </cfRule>
  </conditionalFormatting>
  <conditionalFormatting sqref="D62">
    <cfRule type="cellIs" dxfId="3" priority="5" stopIfTrue="1" operator="equal">
      <formula>$D61</formula>
    </cfRule>
  </conditionalFormatting>
  <conditionalFormatting sqref="G128">
    <cfRule type="cellIs" dxfId="2" priority="2" stopIfTrue="1" operator="equal">
      <formula>$G126</formula>
    </cfRule>
  </conditionalFormatting>
  <conditionalFormatting sqref="G127">
    <cfRule type="cellIs" dxfId="1" priority="1" stopIfTrue="1" operator="equal">
      <formula>$G125</formula>
    </cfRule>
  </conditionalFormatting>
  <conditionalFormatting sqref="G131">
    <cfRule type="cellIs" dxfId="0" priority="40" stopIfTrue="1" operator="equal">
      <formula>#REF!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КПК0116030</vt:lpstr>
      <vt:lpstr>КПК0116030!Область_друку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2021-04-08T11:42:49Z</cp:lastPrinted>
  <dcterms:created xsi:type="dcterms:W3CDTF">2016-08-15T09:54:21Z</dcterms:created>
  <dcterms:modified xsi:type="dcterms:W3CDTF">2021-06-03T12:18:15Z</dcterms:modified>
</cp:coreProperties>
</file>